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ricsson-my.sharepoint.com/personal/anneli_nogelius_ericsson_com/Documents/Desktop/Nannberga/"/>
    </mc:Choice>
  </mc:AlternateContent>
  <xr:revisionPtr revIDLastSave="0" documentId="8_{D96545B9-BD1D-45A2-874D-B5DAA0504D0A}" xr6:coauthVersionLast="47" xr6:coauthVersionMax="47" xr10:uidLastSave="{00000000-0000-0000-0000-000000000000}"/>
  <bookViews>
    <workbookView xWindow="-110" yWindow="-110" windowWidth="19420" windowHeight="10420" activeTab="4" xr2:uid="{00000000-000D-0000-FFFF-FFFF00000000}"/>
  </bookViews>
  <sheets>
    <sheet name="2017" sheetId="1" r:id="rId1"/>
    <sheet name="2018" sheetId="4" r:id="rId2"/>
    <sheet name="2019" sheetId="5" r:id="rId3"/>
    <sheet name="2020" sheetId="6" r:id="rId4"/>
    <sheet name="2021" sheetId="7" r:id="rId5"/>
    <sheet name="2022" sheetId="8" r:id="rId6"/>
    <sheet name="Blad2" sheetId="2" r:id="rId7"/>
    <sheet name="Blad3" sheetId="3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8" l="1"/>
  <c r="F8" i="8" s="1"/>
  <c r="F9" i="8" s="1"/>
  <c r="E30" i="8"/>
  <c r="D30" i="8"/>
  <c r="G5" i="8"/>
  <c r="G6" i="8" s="1"/>
  <c r="G7" i="8" s="1"/>
  <c r="G8" i="8" s="1"/>
  <c r="G9" i="8" s="1"/>
  <c r="F5" i="8"/>
  <c r="F6" i="8" s="1"/>
  <c r="E28" i="7"/>
  <c r="D28" i="7"/>
  <c r="F6" i="7"/>
  <c r="F7" i="7" s="1"/>
  <c r="F8" i="7" s="1"/>
  <c r="F9" i="7" s="1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G5" i="7"/>
  <c r="G6" i="7" s="1"/>
  <c r="G7" i="7" s="1"/>
  <c r="G8" i="7" s="1"/>
  <c r="G9" i="7" s="1"/>
  <c r="G10" i="7" s="1"/>
  <c r="G11" i="7" s="1"/>
  <c r="G12" i="7" s="1"/>
  <c r="G13" i="7" s="1"/>
  <c r="G14" i="7" s="1"/>
  <c r="G15" i="7" s="1"/>
  <c r="G16" i="7" s="1"/>
  <c r="G17" i="7" s="1"/>
  <c r="F5" i="7"/>
  <c r="E32" i="6"/>
  <c r="D32" i="6"/>
  <c r="G5" i="6"/>
  <c r="G6" i="6" s="1"/>
  <c r="G7" i="6" s="1"/>
  <c r="G8" i="6" s="1"/>
  <c r="G9" i="6" s="1"/>
  <c r="G10" i="6" s="1"/>
  <c r="F5" i="6"/>
  <c r="F6" i="6" s="1"/>
  <c r="F7" i="6" s="1"/>
  <c r="F8" i="6" s="1"/>
  <c r="F9" i="6" s="1"/>
  <c r="F10" i="6" s="1"/>
  <c r="F11" i="6" s="1"/>
  <c r="F12" i="6" s="1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D32" i="5"/>
  <c r="E32" i="5"/>
  <c r="G5" i="5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F5" i="5"/>
  <c r="F6" i="5" s="1"/>
  <c r="F7" i="5" s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E23" i="4"/>
  <c r="D23" i="4"/>
  <c r="G10" i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8" i="1" s="1"/>
  <c r="G8" i="1"/>
  <c r="G9" i="1" s="1"/>
  <c r="F8" i="4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G8" i="4"/>
  <c r="G9" i="4" s="1"/>
  <c r="G10" i="4" s="1"/>
  <c r="F28" i="1"/>
  <c r="E28" i="1"/>
  <c r="H8" i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8" i="1" s="1"/>
  <c r="G18" i="7" l="1"/>
  <c r="G19" i="7" s="1"/>
  <c r="G20" i="7" s="1"/>
  <c r="G21" i="7" s="1"/>
  <c r="G22" i="7" s="1"/>
  <c r="G23" i="7" s="1"/>
  <c r="G24" i="7" s="1"/>
  <c r="G25" i="7" s="1"/>
  <c r="G11" i="6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11" i="4"/>
  <c r="G12" i="4" s="1"/>
  <c r="G13" i="4" s="1"/>
  <c r="G14" i="4" s="1"/>
  <c r="G15" i="4" s="1"/>
  <c r="G16" i="4" s="1"/>
  <c r="G17" i="4" s="1"/>
  <c r="G18" i="4" s="1"/>
  <c r="G19" i="4" s="1"/>
  <c r="G20" i="4" s="1"/>
  <c r="G21" i="4" s="1"/>
</calcChain>
</file>

<file path=xl/sharedStrings.xml><?xml version="1.0" encoding="utf-8"?>
<sst xmlns="http://schemas.openxmlformats.org/spreadsheetml/2006/main" count="174" uniqueCount="120">
  <si>
    <t>Bokföring 2017</t>
  </si>
  <si>
    <t>Nannberga - Nannberga hamn vägsamfällighet</t>
  </si>
  <si>
    <t>Intäkter</t>
  </si>
  <si>
    <t>Kostnader</t>
  </si>
  <si>
    <t>Saldo</t>
  </si>
  <si>
    <t>Kontokod</t>
  </si>
  <si>
    <t>Ingående saldo 2017-01-01</t>
  </si>
  <si>
    <t>Transaktioner</t>
  </si>
  <si>
    <t>Verifikation</t>
  </si>
  <si>
    <t>Bankavgift</t>
  </si>
  <si>
    <t>Medlemsavg. Till REV</t>
  </si>
  <si>
    <t>Medl.avg från Nannberga hamn</t>
  </si>
  <si>
    <t>3010 ?</t>
  </si>
  <si>
    <t>Bidrag enskilda vägar 2016 ?</t>
  </si>
  <si>
    <t>Arboga - bidrag ensk väg 2017 ?</t>
  </si>
  <si>
    <t>Kommunalt driftbidrag 2017</t>
  </si>
  <si>
    <t>Statligt bidrag 2017</t>
  </si>
  <si>
    <t>Medl.avg från Göran Johansson</t>
  </si>
  <si>
    <t>Utbyte av knivar till traktor</t>
  </si>
  <si>
    <t>Medl.avg från Nannberga S:2</t>
  </si>
  <si>
    <t>Arvode revisor 2017</t>
  </si>
  <si>
    <t>Arvode styrelsen 2017</t>
  </si>
  <si>
    <t>Vägunderhåll</t>
  </si>
  <si>
    <t>Datum</t>
  </si>
  <si>
    <t>Snöröjning 16/17</t>
  </si>
  <si>
    <t>Bokföring 2018</t>
  </si>
  <si>
    <t>Ingående saldo 2018-01-01</t>
  </si>
  <si>
    <t>Statligt bidrag 2018</t>
  </si>
  <si>
    <t>Resultat</t>
  </si>
  <si>
    <t>Resultat - utgående saldo 2017-12-31</t>
  </si>
  <si>
    <t>Klippning vägslänter</t>
  </si>
  <si>
    <t>Kommunalt driftbidrag 2018</t>
  </si>
  <si>
    <t>Svevia, reparation asfalt</t>
  </si>
  <si>
    <t>Vägunderhåll, gräsklippning</t>
  </si>
  <si>
    <t>Medlemsavg 2018 till REV</t>
  </si>
  <si>
    <t>Medlemsavg 2018 från Nannberga Vatten</t>
  </si>
  <si>
    <t>Medlemsavg 2018 från Göran Johansson</t>
  </si>
  <si>
    <t>Summa intäkter - kostnader 2018</t>
  </si>
  <si>
    <t>Arvode styrelsen 2018</t>
  </si>
  <si>
    <t>Medlemsavg 2018 från Nannberga S:2</t>
  </si>
  <si>
    <t>Ingående saldo 2019-01-01</t>
  </si>
  <si>
    <t>Resultat - utgående saldo 2018-12-31</t>
  </si>
  <si>
    <t>Grus för halkbekämpning, delas med NV</t>
  </si>
  <si>
    <t>Grus för halkbekämpning, betaln från NV</t>
  </si>
  <si>
    <t>Statligt bidrag 2019</t>
  </si>
  <si>
    <t>Kommunalt driftbidrag 2019</t>
  </si>
  <si>
    <t>Medlemsavg 2019 till REV</t>
  </si>
  <si>
    <t>Vägunderhåll, snöplogning 18-19</t>
  </si>
  <si>
    <t>Vägunderhåll, klippning gräskanter 2019</t>
  </si>
  <si>
    <t>Justering och beläggningsarbete PEAB</t>
  </si>
  <si>
    <t>Medlemsavg 2019 från NV, del av</t>
  </si>
  <si>
    <t>Statligt bidrag för utfört justeringsarbete</t>
  </si>
  <si>
    <t>Inbetaln vägavgift Staffansson</t>
  </si>
  <si>
    <t>Återbetaln del av vägavgift Staffansson</t>
  </si>
  <si>
    <t>Inbetaln medl.avg Göran Johansson</t>
  </si>
  <si>
    <t>Arvode styrelsen 2019</t>
  </si>
  <si>
    <t>Arvode revisor 2019</t>
  </si>
  <si>
    <t>Arvode styrelsen 2019 + timtid</t>
  </si>
  <si>
    <t>Timtid 2019</t>
  </si>
  <si>
    <t>Inbetaln medl.avg 2019 för S2</t>
  </si>
  <si>
    <t>Medl.avg 2019 för Arboga kommun</t>
  </si>
  <si>
    <t>Statsbidrag för vägombyggnad slänter</t>
  </si>
  <si>
    <t>Ingående saldo 2020-01-01</t>
  </si>
  <si>
    <t>Summa intäkter - kostnader 2019</t>
  </si>
  <si>
    <t>Resultat - Utgående saldo 2019-12-31</t>
  </si>
  <si>
    <t>Lån från Nannberga Vatten</t>
  </si>
  <si>
    <t>Rest. medl.avg 2019 från Nannberga Vatten</t>
  </si>
  <si>
    <t>Bankavgift 2020</t>
  </si>
  <si>
    <t>Statligt bidrag 2020</t>
  </si>
  <si>
    <t>Kommunalt driftbidrag 2020</t>
  </si>
  <si>
    <t>Asfaltmassa reparation</t>
  </si>
  <si>
    <t>Grus i vägslänter, entreprenadkostnad</t>
  </si>
  <si>
    <t>Medlemsavg 2020 till REV</t>
  </si>
  <si>
    <r>
      <rPr>
        <b/>
        <sz val="14"/>
        <color theme="1"/>
        <rFont val="Calibri"/>
        <family val="2"/>
        <scheme val="minor"/>
      </rPr>
      <t xml:space="preserve">Nannberga-Nannberga hamn vsf Bokföring 2019                            </t>
    </r>
    <r>
      <rPr>
        <sz val="12"/>
        <color theme="1"/>
        <rFont val="Calibri"/>
        <family val="2"/>
        <scheme val="minor"/>
      </rPr>
      <t>Transaktioner</t>
    </r>
  </si>
  <si>
    <t>Återbetaln lån NV inkl ränta</t>
  </si>
  <si>
    <t>Summa intäkter - kostnader 2020</t>
  </si>
  <si>
    <t>Resultat - Utgående saldo 2020-12-31</t>
  </si>
  <si>
    <t>Timersättning C Sundell</t>
  </si>
  <si>
    <t>Timersättning I Selberg</t>
  </si>
  <si>
    <t>Klippning vägkanter entrprenör</t>
  </si>
  <si>
    <r>
      <rPr>
        <b/>
        <sz val="14"/>
        <color theme="1"/>
        <rFont val="Calibri"/>
        <family val="2"/>
        <scheme val="minor"/>
      </rPr>
      <t xml:space="preserve">Nannberga-Nannberga hamn vägsamf - Bokföring 2020                            </t>
    </r>
    <r>
      <rPr>
        <sz val="12"/>
        <color theme="1"/>
        <rFont val="Calibri"/>
        <family val="2"/>
        <scheme val="minor"/>
      </rPr>
      <t>Transaktioner</t>
    </r>
  </si>
  <si>
    <t>Medl.avg 2020 från NV båtplatser</t>
  </si>
  <si>
    <t>Medl.avg 2020 från NV stugomr, del av</t>
  </si>
  <si>
    <t>Medl.avg 2020 från Nannberga Gård</t>
  </si>
  <si>
    <t>Medl.avg 2020 från Arboga kommun</t>
  </si>
  <si>
    <t>Medl.avg 2020 från NV stugomr, resterande</t>
  </si>
  <si>
    <t>Medl.avg 2020 från Göran Johansson</t>
  </si>
  <si>
    <t>Arvode revisor 2020</t>
  </si>
  <si>
    <t>Arvode styrelsen 2020</t>
  </si>
  <si>
    <t>Vägunderhåll, timersättning</t>
  </si>
  <si>
    <t>Ingående saldo 2021-01-01</t>
  </si>
  <si>
    <r>
      <rPr>
        <b/>
        <sz val="14"/>
        <color theme="1"/>
        <rFont val="Calibri"/>
        <family val="2"/>
        <scheme val="minor"/>
      </rPr>
      <t xml:space="preserve">Nannberga-Nannberga hamn vägsamf - Bokföring 2021                           </t>
    </r>
    <r>
      <rPr>
        <sz val="12"/>
        <color theme="1"/>
        <rFont val="Calibri"/>
        <family val="2"/>
        <scheme val="minor"/>
      </rPr>
      <t>Transaktioner</t>
    </r>
  </si>
  <si>
    <t>Summa intäkter - kostnader 2021</t>
  </si>
  <si>
    <t>Resultat - Utgående saldo 2021-12-31</t>
  </si>
  <si>
    <t>Bankavgift 2021</t>
  </si>
  <si>
    <t>Inköp Kallasfalt</t>
  </si>
  <si>
    <t>Snöröjning 20-21</t>
  </si>
  <si>
    <t>Klippning vägkanter</t>
  </si>
  <si>
    <t>Medl.avg 2021 från NV stugomr, del av</t>
  </si>
  <si>
    <t>Svevia, asfaltreparation</t>
  </si>
  <si>
    <t>Kommunalt driftbidrag 2021</t>
  </si>
  <si>
    <t>Medlemsavg 2021 till REV</t>
  </si>
  <si>
    <t>Statligt bidrag 2021</t>
  </si>
  <si>
    <t>Medl.avg 2021 från NV båtplatser</t>
  </si>
  <si>
    <t>Medl.avg 2021 från Nannberga Gård</t>
  </si>
  <si>
    <t>Medl.avg 2021 från Arboga kommun</t>
  </si>
  <si>
    <t>Arvode revisor 2021</t>
  </si>
  <si>
    <t>Arvode styrelsen 2021</t>
  </si>
  <si>
    <t>Arvode</t>
  </si>
  <si>
    <t>Arvode + timersättning</t>
  </si>
  <si>
    <t>Medl.avg NV stugområde, rest del</t>
  </si>
  <si>
    <r>
      <rPr>
        <b/>
        <sz val="14"/>
        <color theme="1"/>
        <rFont val="Calibri"/>
        <family val="2"/>
        <scheme val="minor"/>
      </rPr>
      <t xml:space="preserve">Nannberga-Nannberga hamn vägsamf - Bokföring 2022                          </t>
    </r>
    <r>
      <rPr>
        <sz val="12"/>
        <color theme="1"/>
        <rFont val="Calibri"/>
        <family val="2"/>
        <scheme val="minor"/>
      </rPr>
      <t>Transaktioner</t>
    </r>
  </si>
  <si>
    <t>Ingående saldo 2022-01-01</t>
  </si>
  <si>
    <t>Bankavgift 2022</t>
  </si>
  <si>
    <t>Summa intäkter - kostnader 2022</t>
  </si>
  <si>
    <t>Resultat - Utgående saldo 2022-12-31</t>
  </si>
  <si>
    <t>Medl.avg 2021 från Göran Johansson</t>
  </si>
  <si>
    <t>Kommunalt driftbidrag 2022</t>
  </si>
  <si>
    <t>Statligt driftbidrag 2022</t>
  </si>
  <si>
    <t>Rest. medl.avg 2021 (Köhne)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</si>
</sst>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-;\-* #,##0.00\ _k_r_-;_-* &quot;-&quot;??\ _k_r_-;_-@_-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C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164" fontId="2" fillId="0" borderId="1" xfId="1" applyFont="1" applyBorder="1"/>
    <xf numFmtId="164" fontId="2" fillId="0" borderId="1" xfId="1" applyFont="1" applyBorder="1" applyAlignment="1"/>
    <xf numFmtId="0" fontId="4" fillId="0" borderId="1" xfId="0" applyFont="1" applyBorder="1"/>
    <xf numFmtId="164" fontId="4" fillId="0" borderId="1" xfId="1" applyFont="1" applyBorder="1" applyAlignment="1"/>
    <xf numFmtId="0" fontId="4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4" fillId="0" borderId="1" xfId="1" applyFont="1" applyBorder="1"/>
    <xf numFmtId="0" fontId="5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164" fontId="4" fillId="0" borderId="1" xfId="1" applyFont="1" applyBorder="1" applyAlignment="1">
      <alignment horizontal="center"/>
    </xf>
    <xf numFmtId="0" fontId="2" fillId="0" borderId="1" xfId="0" applyFont="1" applyFill="1" applyBorder="1"/>
    <xf numFmtId="0" fontId="2" fillId="3" borderId="1" xfId="0" applyFont="1" applyFill="1" applyBorder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/>
    <xf numFmtId="0" fontId="2" fillId="2" borderId="1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CC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workbookViewId="0">
      <selection activeCell="K27" sqref="K27"/>
    </sheetView>
  </sheetViews>
  <sheetFormatPr defaultRowHeight="14.5" x14ac:dyDescent="0.35"/>
  <cols>
    <col min="1" max="1" width="33" customWidth="1"/>
    <col min="2" max="2" width="15.81640625" style="13" customWidth="1"/>
    <col min="3" max="3" width="11.7265625" customWidth="1"/>
    <col min="4" max="4" width="10.54296875" style="13" customWidth="1"/>
    <col min="5" max="5" width="14.1796875" customWidth="1"/>
    <col min="6" max="6" width="14" bestFit="1" customWidth="1"/>
    <col min="7" max="7" width="14" customWidth="1"/>
    <col min="8" max="8" width="15.7265625" customWidth="1"/>
  </cols>
  <sheetData>
    <row r="1" spans="1:8" s="1" customFormat="1" ht="20" x14ac:dyDescent="0.4">
      <c r="A1" s="18" t="s">
        <v>1</v>
      </c>
      <c r="B1" s="19"/>
      <c r="C1" s="18"/>
      <c r="D1" s="19"/>
      <c r="E1" s="18"/>
      <c r="F1" s="18"/>
      <c r="G1" s="18"/>
      <c r="H1" s="18"/>
    </row>
    <row r="2" spans="1:8" s="1" customFormat="1" ht="20" x14ac:dyDescent="0.4">
      <c r="A2" s="18" t="s">
        <v>0</v>
      </c>
      <c r="B2" s="19"/>
      <c r="C2" s="18"/>
      <c r="D2" s="19"/>
      <c r="E2" s="18"/>
      <c r="F2" s="18"/>
      <c r="G2" s="18"/>
      <c r="H2" s="18"/>
    </row>
    <row r="3" spans="1:8" x14ac:dyDescent="0.35">
      <c r="A3" s="20"/>
      <c r="B3" s="21"/>
      <c r="C3" s="20"/>
      <c r="D3" s="21"/>
      <c r="E3" s="20"/>
      <c r="F3" s="20"/>
      <c r="G3" s="20"/>
      <c r="H3" s="20"/>
    </row>
    <row r="4" spans="1:8" s="2" customFormat="1" ht="15.5" x14ac:dyDescent="0.35">
      <c r="A4" s="22" t="s">
        <v>7</v>
      </c>
      <c r="B4" s="23" t="s">
        <v>23</v>
      </c>
      <c r="C4" s="23" t="s">
        <v>8</v>
      </c>
      <c r="D4" s="23" t="s">
        <v>5</v>
      </c>
      <c r="E4" s="23" t="s">
        <v>2</v>
      </c>
      <c r="F4" s="23" t="s">
        <v>3</v>
      </c>
      <c r="G4" s="23" t="s">
        <v>28</v>
      </c>
      <c r="H4" s="23" t="s">
        <v>4</v>
      </c>
    </row>
    <row r="5" spans="1:8" s="2" customFormat="1" ht="15.5" x14ac:dyDescent="0.35">
      <c r="A5" s="3"/>
      <c r="B5" s="5"/>
      <c r="C5" s="3"/>
      <c r="D5" s="5"/>
      <c r="E5" s="3"/>
      <c r="F5" s="3"/>
      <c r="G5" s="3"/>
      <c r="H5" s="3"/>
    </row>
    <row r="6" spans="1:8" s="2" customFormat="1" ht="15.5" x14ac:dyDescent="0.35">
      <c r="A6" s="8" t="s">
        <v>6</v>
      </c>
      <c r="B6" s="10"/>
      <c r="C6" s="3"/>
      <c r="D6" s="5"/>
      <c r="E6" s="6"/>
      <c r="F6" s="3"/>
      <c r="G6" s="3"/>
      <c r="H6" s="9">
        <v>103998</v>
      </c>
    </row>
    <row r="7" spans="1:8" s="2" customFormat="1" ht="15.5" x14ac:dyDescent="0.35">
      <c r="A7" s="8"/>
      <c r="B7" s="10"/>
      <c r="C7" s="3"/>
      <c r="D7" s="5"/>
      <c r="E7" s="6"/>
      <c r="F7" s="3"/>
      <c r="G7" s="3"/>
      <c r="H7" s="9"/>
    </row>
    <row r="8" spans="1:8" s="2" customFormat="1" ht="15.5" x14ac:dyDescent="0.35">
      <c r="A8" s="3" t="s">
        <v>9</v>
      </c>
      <c r="B8" s="11">
        <v>42755</v>
      </c>
      <c r="C8" s="5">
        <v>1</v>
      </c>
      <c r="D8" s="5">
        <v>6260</v>
      </c>
      <c r="E8" s="6"/>
      <c r="F8" s="6">
        <v>750</v>
      </c>
      <c r="G8" s="24">
        <f>SUM(G7+E8-F8)</f>
        <v>-750</v>
      </c>
      <c r="H8" s="7">
        <f>SUM(H6+E8-F8)</f>
        <v>103248</v>
      </c>
    </row>
    <row r="9" spans="1:8" s="2" customFormat="1" ht="15.5" x14ac:dyDescent="0.35">
      <c r="A9" s="3" t="s">
        <v>16</v>
      </c>
      <c r="B9" s="11">
        <v>42809</v>
      </c>
      <c r="C9" s="5">
        <v>2</v>
      </c>
      <c r="D9" s="5">
        <v>3324</v>
      </c>
      <c r="E9" s="6">
        <v>7287.03</v>
      </c>
      <c r="F9" s="6"/>
      <c r="G9" s="25">
        <f>SUM(G8+E9-F9)</f>
        <v>6537.03</v>
      </c>
      <c r="H9" s="7">
        <f t="shared" ref="H9:H26" si="0">SUM(H8+E9-F9)</f>
        <v>110535.03</v>
      </c>
    </row>
    <row r="10" spans="1:8" s="2" customFormat="1" ht="15.5" x14ac:dyDescent="0.35">
      <c r="A10" s="3" t="s">
        <v>10</v>
      </c>
      <c r="B10" s="11">
        <v>42858</v>
      </c>
      <c r="C10" s="5">
        <v>3</v>
      </c>
      <c r="D10" s="5">
        <v>5020</v>
      </c>
      <c r="E10" s="6"/>
      <c r="F10" s="6">
        <v>1030</v>
      </c>
      <c r="G10" s="25">
        <f t="shared" ref="G10:G28" si="1">SUM(G9+E10-F10)</f>
        <v>5507.03</v>
      </c>
      <c r="H10" s="7">
        <f t="shared" si="0"/>
        <v>109505.03</v>
      </c>
    </row>
    <row r="11" spans="1:8" s="2" customFormat="1" ht="15.5" x14ac:dyDescent="0.35">
      <c r="A11" s="2" t="s">
        <v>13</v>
      </c>
      <c r="B11" s="11">
        <v>42887</v>
      </c>
      <c r="C11" s="5">
        <v>4</v>
      </c>
      <c r="D11" s="5" t="s">
        <v>12</v>
      </c>
      <c r="E11" s="6">
        <v>1050</v>
      </c>
      <c r="F11" s="6"/>
      <c r="G11" s="25">
        <f t="shared" si="1"/>
        <v>6557.03</v>
      </c>
      <c r="H11" s="7">
        <f t="shared" si="0"/>
        <v>110555.03</v>
      </c>
    </row>
    <row r="12" spans="1:8" s="2" customFormat="1" ht="15.5" x14ac:dyDescent="0.35">
      <c r="A12" s="3" t="s">
        <v>15</v>
      </c>
      <c r="B12" s="11">
        <v>42919</v>
      </c>
      <c r="C12" s="5">
        <v>5</v>
      </c>
      <c r="D12" s="5"/>
      <c r="E12" s="6">
        <v>8540</v>
      </c>
      <c r="F12" s="6"/>
      <c r="G12" s="25">
        <f t="shared" si="1"/>
        <v>15097.029999999999</v>
      </c>
      <c r="H12" s="7">
        <f t="shared" si="0"/>
        <v>119095.03</v>
      </c>
    </row>
    <row r="13" spans="1:8" s="2" customFormat="1" ht="15.5" x14ac:dyDescent="0.35">
      <c r="A13" s="3" t="s">
        <v>14</v>
      </c>
      <c r="B13" s="11">
        <v>42957</v>
      </c>
      <c r="C13" s="5">
        <v>6</v>
      </c>
      <c r="D13" s="5"/>
      <c r="E13" s="6">
        <v>1050</v>
      </c>
      <c r="F13" s="6"/>
      <c r="G13" s="25">
        <f t="shared" si="1"/>
        <v>16147.029999999999</v>
      </c>
      <c r="H13" s="7">
        <f t="shared" si="0"/>
        <v>120145.03</v>
      </c>
    </row>
    <row r="14" spans="1:8" s="2" customFormat="1" ht="15.5" x14ac:dyDescent="0.35">
      <c r="A14" s="3" t="s">
        <v>11</v>
      </c>
      <c r="B14" s="11">
        <v>43013</v>
      </c>
      <c r="C14" s="5">
        <v>7</v>
      </c>
      <c r="D14" s="5"/>
      <c r="E14" s="6">
        <v>10800</v>
      </c>
      <c r="F14" s="6"/>
      <c r="G14" s="25">
        <f t="shared" si="1"/>
        <v>26947.03</v>
      </c>
      <c r="H14" s="7">
        <f t="shared" si="0"/>
        <v>130945.03</v>
      </c>
    </row>
    <row r="15" spans="1:8" s="2" customFormat="1" ht="15.5" x14ac:dyDescent="0.35">
      <c r="A15" s="3" t="s">
        <v>17</v>
      </c>
      <c r="B15" s="11">
        <v>43035</v>
      </c>
      <c r="C15" s="5">
        <v>8</v>
      </c>
      <c r="D15" s="5"/>
      <c r="E15" s="6">
        <v>675</v>
      </c>
      <c r="F15" s="6"/>
      <c r="G15" s="25">
        <f t="shared" si="1"/>
        <v>27622.03</v>
      </c>
      <c r="H15" s="7">
        <f t="shared" si="0"/>
        <v>131620.03</v>
      </c>
    </row>
    <row r="16" spans="1:8" s="2" customFormat="1" ht="15.5" x14ac:dyDescent="0.35">
      <c r="A16" s="3" t="s">
        <v>18</v>
      </c>
      <c r="B16" s="11">
        <v>43054</v>
      </c>
      <c r="C16" s="5">
        <v>9</v>
      </c>
      <c r="D16" s="5"/>
      <c r="E16" s="6"/>
      <c r="F16" s="6">
        <v>646</v>
      </c>
      <c r="G16" s="25">
        <f t="shared" si="1"/>
        <v>26976.03</v>
      </c>
      <c r="H16" s="7">
        <f t="shared" si="0"/>
        <v>130974.03</v>
      </c>
    </row>
    <row r="17" spans="1:8" s="2" customFormat="1" ht="15.5" x14ac:dyDescent="0.35">
      <c r="A17" s="3" t="s">
        <v>19</v>
      </c>
      <c r="B17" s="11">
        <v>43073</v>
      </c>
      <c r="C17" s="5">
        <v>10</v>
      </c>
      <c r="D17" s="5"/>
      <c r="E17" s="6">
        <v>1500</v>
      </c>
      <c r="F17" s="6"/>
      <c r="G17" s="25">
        <f t="shared" si="1"/>
        <v>28476.03</v>
      </c>
      <c r="H17" s="7">
        <f t="shared" si="0"/>
        <v>132474.03</v>
      </c>
    </row>
    <row r="18" spans="1:8" s="2" customFormat="1" ht="15.5" x14ac:dyDescent="0.35">
      <c r="A18" s="3" t="s">
        <v>20</v>
      </c>
      <c r="B18" s="11">
        <v>43081</v>
      </c>
      <c r="C18" s="5">
        <v>11</v>
      </c>
      <c r="D18" s="5"/>
      <c r="E18" s="6"/>
      <c r="F18" s="6">
        <v>100</v>
      </c>
      <c r="G18" s="25">
        <f t="shared" si="1"/>
        <v>28376.03</v>
      </c>
      <c r="H18" s="7">
        <f t="shared" si="0"/>
        <v>132374.03</v>
      </c>
    </row>
    <row r="19" spans="1:8" s="2" customFormat="1" ht="15.5" x14ac:dyDescent="0.35">
      <c r="A19" s="3" t="s">
        <v>21</v>
      </c>
      <c r="B19" s="11">
        <v>43081</v>
      </c>
      <c r="C19" s="5">
        <v>12</v>
      </c>
      <c r="D19" s="5"/>
      <c r="E19" s="6"/>
      <c r="F19" s="6">
        <v>900</v>
      </c>
      <c r="G19" s="25">
        <f t="shared" si="1"/>
        <v>27476.03</v>
      </c>
      <c r="H19" s="7">
        <f t="shared" si="0"/>
        <v>131474.03</v>
      </c>
    </row>
    <row r="20" spans="1:8" s="2" customFormat="1" ht="15.5" x14ac:dyDescent="0.35">
      <c r="A20" s="3" t="s">
        <v>22</v>
      </c>
      <c r="B20" s="11">
        <v>43081</v>
      </c>
      <c r="C20" s="5">
        <v>13</v>
      </c>
      <c r="D20" s="5"/>
      <c r="E20" s="6"/>
      <c r="F20" s="6">
        <v>875</v>
      </c>
      <c r="G20" s="25">
        <f t="shared" si="1"/>
        <v>26601.03</v>
      </c>
      <c r="H20" s="7">
        <f t="shared" si="0"/>
        <v>130599.03</v>
      </c>
    </row>
    <row r="21" spans="1:8" s="2" customFormat="1" ht="15.5" x14ac:dyDescent="0.35">
      <c r="A21" s="3" t="s">
        <v>22</v>
      </c>
      <c r="B21" s="11">
        <v>43081</v>
      </c>
      <c r="C21" s="5">
        <v>14</v>
      </c>
      <c r="D21" s="5"/>
      <c r="E21" s="6"/>
      <c r="F21" s="6">
        <v>875</v>
      </c>
      <c r="G21" s="25">
        <f t="shared" si="1"/>
        <v>25726.03</v>
      </c>
      <c r="H21" s="7">
        <f t="shared" si="0"/>
        <v>129724.03</v>
      </c>
    </row>
    <row r="22" spans="1:8" s="2" customFormat="1" ht="15.5" x14ac:dyDescent="0.35">
      <c r="A22" s="3" t="s">
        <v>20</v>
      </c>
      <c r="B22" s="11">
        <v>43081</v>
      </c>
      <c r="C22" s="5">
        <v>15</v>
      </c>
      <c r="D22" s="5"/>
      <c r="E22" s="6"/>
      <c r="F22" s="6">
        <v>100</v>
      </c>
      <c r="G22" s="25">
        <f t="shared" si="1"/>
        <v>25626.03</v>
      </c>
      <c r="H22" s="7">
        <f t="shared" si="0"/>
        <v>129624.03</v>
      </c>
    </row>
    <row r="23" spans="1:8" ht="15.5" x14ac:dyDescent="0.35">
      <c r="A23" s="3" t="s">
        <v>22</v>
      </c>
      <c r="B23" s="11">
        <v>43081</v>
      </c>
      <c r="C23" s="5">
        <v>16</v>
      </c>
      <c r="D23" s="12"/>
      <c r="E23" s="6"/>
      <c r="F23" s="6">
        <v>250</v>
      </c>
      <c r="G23" s="25">
        <f t="shared" si="1"/>
        <v>25376.03</v>
      </c>
      <c r="H23" s="7">
        <f t="shared" si="0"/>
        <v>129374.03</v>
      </c>
    </row>
    <row r="24" spans="1:8" ht="15.5" x14ac:dyDescent="0.35">
      <c r="A24" s="3" t="s">
        <v>22</v>
      </c>
      <c r="B24" s="11">
        <v>43081</v>
      </c>
      <c r="C24" s="5">
        <v>17</v>
      </c>
      <c r="D24" s="12"/>
      <c r="E24" s="6"/>
      <c r="F24" s="6">
        <v>750</v>
      </c>
      <c r="G24" s="25">
        <f t="shared" si="1"/>
        <v>24626.03</v>
      </c>
      <c r="H24" s="7">
        <f t="shared" si="0"/>
        <v>128624.03</v>
      </c>
    </row>
    <row r="25" spans="1:8" ht="15.5" x14ac:dyDescent="0.35">
      <c r="A25" s="3" t="s">
        <v>21</v>
      </c>
      <c r="B25" s="11">
        <v>43081</v>
      </c>
      <c r="C25" s="5">
        <v>18</v>
      </c>
      <c r="D25" s="12"/>
      <c r="E25" s="6"/>
      <c r="F25" s="6">
        <v>900</v>
      </c>
      <c r="G25" s="25">
        <f t="shared" si="1"/>
        <v>23726.03</v>
      </c>
      <c r="H25" s="7">
        <f t="shared" si="0"/>
        <v>127724.03</v>
      </c>
    </row>
    <row r="26" spans="1:8" ht="15.5" x14ac:dyDescent="0.35">
      <c r="A26" s="3" t="s">
        <v>24</v>
      </c>
      <c r="B26" s="11">
        <v>43091</v>
      </c>
      <c r="C26" s="5">
        <v>19</v>
      </c>
      <c r="D26" s="12"/>
      <c r="E26" s="6"/>
      <c r="F26" s="6">
        <v>4000</v>
      </c>
      <c r="G26" s="25">
        <f t="shared" si="1"/>
        <v>19726.03</v>
      </c>
      <c r="H26" s="7">
        <f t="shared" si="0"/>
        <v>123724.03</v>
      </c>
    </row>
    <row r="27" spans="1:8" ht="15.5" x14ac:dyDescent="0.35">
      <c r="A27" s="4"/>
      <c r="B27" s="12"/>
      <c r="C27" s="4"/>
      <c r="D27" s="12"/>
      <c r="E27" s="6"/>
      <c r="F27" s="6"/>
      <c r="G27" s="25"/>
      <c r="H27" s="4"/>
    </row>
    <row r="28" spans="1:8" s="17" customFormat="1" ht="15.5" x14ac:dyDescent="0.35">
      <c r="A28" s="14" t="s">
        <v>29</v>
      </c>
      <c r="B28" s="15"/>
      <c r="C28" s="14"/>
      <c r="D28" s="15"/>
      <c r="E28" s="16">
        <f>SUM(E8:E27)</f>
        <v>30902.03</v>
      </c>
      <c r="F28" s="16">
        <f>SUM(F8:F27)</f>
        <v>11176</v>
      </c>
      <c r="G28" s="26">
        <f t="shared" si="1"/>
        <v>19726.03</v>
      </c>
      <c r="H28" s="9">
        <f>SUM(H26)</f>
        <v>123724.03</v>
      </c>
    </row>
    <row r="29" spans="1:8" ht="15.5" x14ac:dyDescent="0.35">
      <c r="A29" s="4"/>
      <c r="B29" s="12"/>
      <c r="C29" s="4"/>
      <c r="D29" s="12"/>
      <c r="E29" s="6"/>
      <c r="F29" s="6"/>
      <c r="G29" s="6"/>
      <c r="H29" s="4"/>
    </row>
    <row r="30" spans="1:8" x14ac:dyDescent="0.35">
      <c r="A30" s="4"/>
      <c r="B30" s="12"/>
      <c r="C30" s="4"/>
      <c r="D30" s="12"/>
      <c r="E30" s="4"/>
      <c r="F30" s="4"/>
      <c r="G30" s="4"/>
      <c r="H30" s="4"/>
    </row>
    <row r="31" spans="1:8" x14ac:dyDescent="0.35">
      <c r="A31" s="4"/>
      <c r="B31" s="12"/>
      <c r="C31" s="4"/>
      <c r="D31" s="12"/>
      <c r="E31" s="4"/>
      <c r="F31" s="4"/>
      <c r="G31" s="4"/>
      <c r="H31" s="4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7"/>
  <sheetViews>
    <sheetView workbookViewId="0">
      <selection activeCell="F24" sqref="F24"/>
    </sheetView>
  </sheetViews>
  <sheetFormatPr defaultRowHeight="14.5" x14ac:dyDescent="0.35"/>
  <cols>
    <col min="1" max="1" width="39.81640625" customWidth="1"/>
    <col min="2" max="2" width="16.81640625" style="13" customWidth="1"/>
    <col min="3" max="3" width="11.7265625" customWidth="1"/>
    <col min="4" max="4" width="14.26953125" bestFit="1" customWidth="1"/>
    <col min="5" max="5" width="14" bestFit="1" customWidth="1"/>
    <col min="6" max="6" width="14" customWidth="1"/>
    <col min="7" max="7" width="15.7265625" customWidth="1"/>
  </cols>
  <sheetData>
    <row r="1" spans="1:7" s="1" customFormat="1" ht="20" x14ac:dyDescent="0.4">
      <c r="A1" s="29" t="s">
        <v>1</v>
      </c>
      <c r="B1" s="30"/>
      <c r="C1" s="29"/>
      <c r="D1" s="29"/>
      <c r="E1" s="29"/>
      <c r="F1" s="29"/>
      <c r="G1" s="29"/>
    </row>
    <row r="2" spans="1:7" s="1" customFormat="1" ht="20" x14ac:dyDescent="0.4">
      <c r="A2" s="29" t="s">
        <v>25</v>
      </c>
      <c r="B2" s="30"/>
      <c r="C2" s="29"/>
      <c r="D2" s="29"/>
      <c r="E2" s="29"/>
      <c r="F2" s="29"/>
      <c r="G2" s="29"/>
    </row>
    <row r="3" spans="1:7" x14ac:dyDescent="0.35">
      <c r="A3" s="31"/>
      <c r="B3" s="32"/>
      <c r="C3" s="31"/>
      <c r="D3" s="31"/>
      <c r="E3" s="31"/>
      <c r="F3" s="31"/>
      <c r="G3" s="31"/>
    </row>
    <row r="4" spans="1:7" s="2" customFormat="1" ht="15.5" x14ac:dyDescent="0.35">
      <c r="A4" s="28" t="s">
        <v>7</v>
      </c>
      <c r="B4" s="33" t="s">
        <v>23</v>
      </c>
      <c r="C4" s="33" t="s">
        <v>8</v>
      </c>
      <c r="D4" s="33" t="s">
        <v>2</v>
      </c>
      <c r="E4" s="33" t="s">
        <v>3</v>
      </c>
      <c r="F4" s="33" t="s">
        <v>28</v>
      </c>
      <c r="G4" s="33" t="s">
        <v>4</v>
      </c>
    </row>
    <row r="5" spans="1:7" s="2" customFormat="1" ht="15.5" x14ac:dyDescent="0.35">
      <c r="A5" s="3"/>
      <c r="B5" s="5"/>
      <c r="C5" s="3"/>
      <c r="D5" s="3"/>
      <c r="E5" s="3"/>
      <c r="F5" s="3"/>
      <c r="G5" s="3"/>
    </row>
    <row r="6" spans="1:7" s="2" customFormat="1" ht="15.5" x14ac:dyDescent="0.35">
      <c r="A6" s="8" t="s">
        <v>26</v>
      </c>
      <c r="B6" s="10"/>
      <c r="C6" s="3"/>
      <c r="D6" s="6"/>
      <c r="E6" s="3"/>
      <c r="F6" s="3"/>
      <c r="G6" s="9">
        <v>123724.03</v>
      </c>
    </row>
    <row r="7" spans="1:7" s="2" customFormat="1" ht="15.5" x14ac:dyDescent="0.35">
      <c r="A7" s="8"/>
      <c r="B7" s="10"/>
      <c r="C7" s="3"/>
      <c r="D7" s="6"/>
      <c r="E7" s="3"/>
      <c r="F7" s="3"/>
      <c r="G7" s="9"/>
    </row>
    <row r="8" spans="1:7" s="2" customFormat="1" ht="15.5" x14ac:dyDescent="0.35">
      <c r="A8" s="27" t="s">
        <v>9</v>
      </c>
      <c r="B8" s="11">
        <v>43122</v>
      </c>
      <c r="C8" s="5">
        <v>1</v>
      </c>
      <c r="D8" s="6"/>
      <c r="E8" s="6">
        <v>750</v>
      </c>
      <c r="F8" s="24">
        <f t="shared" ref="F8:F16" si="0">SUM(F7+D8-E8)</f>
        <v>-750</v>
      </c>
      <c r="G8" s="7">
        <f>SUM(G6+D8-E8)</f>
        <v>122974.03</v>
      </c>
    </row>
    <row r="9" spans="1:7" s="2" customFormat="1" ht="15.5" x14ac:dyDescent="0.35">
      <c r="A9" s="3" t="s">
        <v>27</v>
      </c>
      <c r="B9" s="11">
        <v>43146</v>
      </c>
      <c r="C9" s="5">
        <v>2</v>
      </c>
      <c r="D9" s="6">
        <v>7480.87</v>
      </c>
      <c r="E9" s="6"/>
      <c r="F9" s="25">
        <f t="shared" si="0"/>
        <v>6730.87</v>
      </c>
      <c r="G9" s="7">
        <f t="shared" ref="G9:G16" si="1">SUM(G8+D9-E9)</f>
        <v>130454.9</v>
      </c>
    </row>
    <row r="10" spans="1:7" s="2" customFormat="1" ht="15.5" x14ac:dyDescent="0.35">
      <c r="A10" s="3" t="s">
        <v>34</v>
      </c>
      <c r="B10" s="11">
        <v>43195</v>
      </c>
      <c r="C10" s="5">
        <v>3</v>
      </c>
      <c r="D10" s="6"/>
      <c r="E10" s="6">
        <v>1030</v>
      </c>
      <c r="F10" s="25">
        <f t="shared" si="0"/>
        <v>5700.87</v>
      </c>
      <c r="G10" s="7">
        <f t="shared" si="1"/>
        <v>129424.9</v>
      </c>
    </row>
    <row r="11" spans="1:7" s="2" customFormat="1" ht="15.5" x14ac:dyDescent="0.35">
      <c r="A11" s="2" t="s">
        <v>30</v>
      </c>
      <c r="B11" s="11">
        <v>43336</v>
      </c>
      <c r="C11" s="5">
        <v>4</v>
      </c>
      <c r="D11" s="6"/>
      <c r="E11" s="6">
        <v>2063</v>
      </c>
      <c r="F11" s="25">
        <f t="shared" si="0"/>
        <v>3637.87</v>
      </c>
      <c r="G11" s="7">
        <f t="shared" si="1"/>
        <v>127361.9</v>
      </c>
    </row>
    <row r="12" spans="1:7" s="2" customFormat="1" ht="15.5" x14ac:dyDescent="0.35">
      <c r="A12" s="3" t="s">
        <v>31</v>
      </c>
      <c r="B12" s="11">
        <v>43341</v>
      </c>
      <c r="C12" s="5">
        <v>5</v>
      </c>
      <c r="D12" s="6">
        <v>8540</v>
      </c>
      <c r="E12" s="6"/>
      <c r="F12" s="25">
        <f t="shared" si="0"/>
        <v>12177.869999999999</v>
      </c>
      <c r="G12" s="7">
        <f t="shared" si="1"/>
        <v>135901.9</v>
      </c>
    </row>
    <row r="13" spans="1:7" s="2" customFormat="1" ht="15.5" x14ac:dyDescent="0.35">
      <c r="A13" s="3" t="s">
        <v>32</v>
      </c>
      <c r="B13" s="11">
        <v>43361</v>
      </c>
      <c r="C13" s="5">
        <v>6</v>
      </c>
      <c r="D13" s="6"/>
      <c r="E13" s="6">
        <v>21375</v>
      </c>
      <c r="F13" s="25">
        <f t="shared" si="0"/>
        <v>-9197.130000000001</v>
      </c>
      <c r="G13" s="7">
        <f t="shared" si="1"/>
        <v>114526.9</v>
      </c>
    </row>
    <row r="14" spans="1:7" s="2" customFormat="1" ht="15.5" x14ac:dyDescent="0.35">
      <c r="A14" s="3" t="s">
        <v>33</v>
      </c>
      <c r="B14" s="11">
        <v>43406</v>
      </c>
      <c r="C14" s="5">
        <v>7</v>
      </c>
      <c r="D14" s="6"/>
      <c r="E14" s="6">
        <v>2625</v>
      </c>
      <c r="F14" s="25">
        <f t="shared" si="0"/>
        <v>-11822.130000000001</v>
      </c>
      <c r="G14" s="7">
        <f t="shared" si="1"/>
        <v>111901.9</v>
      </c>
    </row>
    <row r="15" spans="1:7" s="2" customFormat="1" ht="15.5" x14ac:dyDescent="0.35">
      <c r="A15" s="3" t="s">
        <v>35</v>
      </c>
      <c r="B15" s="11">
        <v>43434</v>
      </c>
      <c r="C15" s="5">
        <v>8</v>
      </c>
      <c r="D15" s="6">
        <v>11100</v>
      </c>
      <c r="E15" s="6"/>
      <c r="F15" s="25">
        <f t="shared" si="0"/>
        <v>-722.13000000000102</v>
      </c>
      <c r="G15" s="7">
        <f t="shared" si="1"/>
        <v>123001.9</v>
      </c>
    </row>
    <row r="16" spans="1:7" s="2" customFormat="1" ht="15.5" x14ac:dyDescent="0.35">
      <c r="A16" s="3" t="s">
        <v>36</v>
      </c>
      <c r="B16" s="11">
        <v>43434</v>
      </c>
      <c r="C16" s="5">
        <v>9</v>
      </c>
      <c r="D16" s="6">
        <v>675</v>
      </c>
      <c r="E16" s="6"/>
      <c r="F16" s="25">
        <f t="shared" si="0"/>
        <v>-47.130000000001019</v>
      </c>
      <c r="G16" s="7">
        <f t="shared" si="1"/>
        <v>123676.9</v>
      </c>
    </row>
    <row r="17" spans="1:7" s="2" customFormat="1" ht="15.5" x14ac:dyDescent="0.35">
      <c r="A17" s="3" t="s">
        <v>38</v>
      </c>
      <c r="B17" s="11">
        <v>43443</v>
      </c>
      <c r="C17" s="5">
        <v>10</v>
      </c>
      <c r="D17" s="6"/>
      <c r="E17" s="6">
        <v>900</v>
      </c>
      <c r="F17" s="25">
        <f t="shared" ref="F17:F21" si="2">SUM(F16+D17-E17)</f>
        <v>-947.13000000000102</v>
      </c>
      <c r="G17" s="7">
        <f t="shared" ref="G17:G21" si="3">SUM(G16+D17-E17)</f>
        <v>122776.9</v>
      </c>
    </row>
    <row r="18" spans="1:7" s="2" customFormat="1" ht="15.5" x14ac:dyDescent="0.35">
      <c r="A18" s="3" t="s">
        <v>38</v>
      </c>
      <c r="B18" s="11">
        <v>43443</v>
      </c>
      <c r="C18" s="5">
        <v>11</v>
      </c>
      <c r="D18" s="6"/>
      <c r="E18" s="6">
        <v>100</v>
      </c>
      <c r="F18" s="25">
        <f t="shared" si="2"/>
        <v>-1047.130000000001</v>
      </c>
      <c r="G18" s="7">
        <f t="shared" si="3"/>
        <v>122676.9</v>
      </c>
    </row>
    <row r="19" spans="1:7" s="2" customFormat="1" ht="15.5" x14ac:dyDescent="0.35">
      <c r="A19" s="3" t="s">
        <v>38</v>
      </c>
      <c r="B19" s="11">
        <v>43443</v>
      </c>
      <c r="C19" s="5">
        <v>12</v>
      </c>
      <c r="D19" s="6"/>
      <c r="E19" s="6">
        <v>900</v>
      </c>
      <c r="F19" s="25">
        <f t="shared" si="2"/>
        <v>-1947.130000000001</v>
      </c>
      <c r="G19" s="7">
        <f t="shared" si="3"/>
        <v>121776.9</v>
      </c>
    </row>
    <row r="20" spans="1:7" s="2" customFormat="1" ht="15.5" x14ac:dyDescent="0.35">
      <c r="A20" s="3" t="s">
        <v>38</v>
      </c>
      <c r="B20" s="11">
        <v>43443</v>
      </c>
      <c r="C20" s="5">
        <v>13</v>
      </c>
      <c r="D20" s="6"/>
      <c r="E20" s="6">
        <v>100</v>
      </c>
      <c r="F20" s="25">
        <f t="shared" si="2"/>
        <v>-2047.130000000001</v>
      </c>
      <c r="G20" s="7">
        <f t="shared" si="3"/>
        <v>121676.9</v>
      </c>
    </row>
    <row r="21" spans="1:7" s="2" customFormat="1" ht="15.5" x14ac:dyDescent="0.35">
      <c r="A21" s="3" t="s">
        <v>39</v>
      </c>
      <c r="B21" s="11">
        <v>43443</v>
      </c>
      <c r="C21" s="5">
        <v>14</v>
      </c>
      <c r="D21" s="6">
        <v>1500</v>
      </c>
      <c r="E21" s="6"/>
      <c r="F21" s="25">
        <f t="shared" si="2"/>
        <v>-547.13000000000102</v>
      </c>
      <c r="G21" s="7">
        <f t="shared" si="3"/>
        <v>123176.9</v>
      </c>
    </row>
    <row r="22" spans="1:7" s="2" customFormat="1" ht="15.5" x14ac:dyDescent="0.35">
      <c r="A22" s="3"/>
      <c r="B22" s="11"/>
      <c r="C22" s="5"/>
      <c r="D22" s="6"/>
      <c r="E22" s="6"/>
      <c r="F22" s="6"/>
      <c r="G22" s="7"/>
    </row>
    <row r="23" spans="1:7" ht="15.5" x14ac:dyDescent="0.35">
      <c r="A23" s="14" t="s">
        <v>37</v>
      </c>
      <c r="B23" s="12"/>
      <c r="C23" s="4"/>
      <c r="D23" s="16">
        <f>SUM(D7:D22)</f>
        <v>29295.87</v>
      </c>
      <c r="E23" s="16">
        <f>SUM(E7:E22)</f>
        <v>29843</v>
      </c>
      <c r="F23" s="6"/>
      <c r="G23" s="4"/>
    </row>
    <row r="24" spans="1:7" s="17" customFormat="1" ht="15.5" x14ac:dyDescent="0.35">
      <c r="A24" s="14" t="s">
        <v>41</v>
      </c>
      <c r="B24" s="15"/>
      <c r="C24" s="14"/>
      <c r="D24" s="14"/>
      <c r="E24" s="14"/>
      <c r="F24" s="9">
        <v>-547.13</v>
      </c>
      <c r="G24" s="9">
        <v>123176.9</v>
      </c>
    </row>
    <row r="25" spans="1:7" ht="15.5" x14ac:dyDescent="0.35">
      <c r="A25" s="4"/>
      <c r="B25" s="12"/>
      <c r="C25" s="4"/>
      <c r="D25" s="6"/>
      <c r="E25" s="6"/>
      <c r="F25" s="6"/>
      <c r="G25" s="4"/>
    </row>
    <row r="26" spans="1:7" x14ac:dyDescent="0.35">
      <c r="A26" s="4"/>
      <c r="B26" s="12"/>
      <c r="C26" s="4"/>
      <c r="D26" s="4"/>
      <c r="E26" s="4"/>
      <c r="F26" s="4"/>
      <c r="G26" s="4"/>
    </row>
    <row r="27" spans="1:7" x14ac:dyDescent="0.35">
      <c r="A27" s="4"/>
      <c r="B27" s="12"/>
      <c r="C27" s="4"/>
      <c r="D27" s="4"/>
      <c r="E27" s="4"/>
      <c r="F27" s="4"/>
      <c r="G27" s="4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4"/>
  <sheetViews>
    <sheetView workbookViewId="0">
      <pane ySplit="1" topLeftCell="A2" activePane="bottomLeft" state="frozen"/>
      <selection pane="bottomLeft" activeCell="F29" sqref="F29"/>
    </sheetView>
  </sheetViews>
  <sheetFormatPr defaultRowHeight="14.5" x14ac:dyDescent="0.35"/>
  <cols>
    <col min="1" max="1" width="39.81640625" customWidth="1"/>
    <col min="2" max="2" width="16.81640625" style="13" customWidth="1"/>
    <col min="3" max="3" width="11.7265625" customWidth="1"/>
    <col min="4" max="4" width="14.26953125" bestFit="1" customWidth="1"/>
    <col min="5" max="5" width="15.1796875" bestFit="1" customWidth="1"/>
    <col min="6" max="6" width="14" customWidth="1"/>
    <col min="7" max="7" width="15.7265625" customWidth="1"/>
  </cols>
  <sheetData>
    <row r="1" spans="1:7" s="2" customFormat="1" ht="53.15" customHeight="1" x14ac:dyDescent="0.35">
      <c r="A1" s="35" t="s">
        <v>73</v>
      </c>
      <c r="B1" s="23" t="s">
        <v>23</v>
      </c>
      <c r="C1" s="23" t="s">
        <v>8</v>
      </c>
      <c r="D1" s="23" t="s">
        <v>2</v>
      </c>
      <c r="E1" s="23" t="s">
        <v>3</v>
      </c>
      <c r="F1" s="23" t="s">
        <v>28</v>
      </c>
      <c r="G1" s="23" t="s">
        <v>4</v>
      </c>
    </row>
    <row r="2" spans="1:7" s="2" customFormat="1" ht="15.5" x14ac:dyDescent="0.35">
      <c r="A2" s="3"/>
      <c r="B2" s="5"/>
      <c r="C2" s="3"/>
      <c r="D2" s="3"/>
      <c r="E2" s="3"/>
      <c r="F2" s="3"/>
      <c r="G2" s="3"/>
    </row>
    <row r="3" spans="1:7" s="2" customFormat="1" ht="15.5" x14ac:dyDescent="0.35">
      <c r="A3" s="8" t="s">
        <v>40</v>
      </c>
      <c r="B3" s="10"/>
      <c r="C3" s="3"/>
      <c r="D3" s="6"/>
      <c r="E3" s="3"/>
      <c r="F3" s="3"/>
      <c r="G3" s="9">
        <v>123176.9</v>
      </c>
    </row>
    <row r="4" spans="1:7" s="2" customFormat="1" ht="15.5" x14ac:dyDescent="0.35">
      <c r="A4" s="8"/>
      <c r="B4" s="10"/>
      <c r="C4" s="3"/>
      <c r="D4" s="6"/>
      <c r="E4" s="3"/>
      <c r="F4" s="3"/>
      <c r="G4" s="9"/>
    </row>
    <row r="5" spans="1:7" s="2" customFormat="1" ht="15.5" x14ac:dyDescent="0.35">
      <c r="A5" s="3" t="s">
        <v>9</v>
      </c>
      <c r="B5" s="11">
        <v>43487</v>
      </c>
      <c r="C5" s="5">
        <v>1</v>
      </c>
      <c r="D5" s="6"/>
      <c r="E5" s="6">
        <v>900</v>
      </c>
      <c r="F5" s="24">
        <f t="shared" ref="F5:F18" si="0">SUM(F4+D5-E5)</f>
        <v>-900</v>
      </c>
      <c r="G5" s="7">
        <f>SUM(G3+D5-E5)</f>
        <v>122276.9</v>
      </c>
    </row>
    <row r="6" spans="1:7" s="2" customFormat="1" ht="15.5" x14ac:dyDescent="0.35">
      <c r="A6" s="3" t="s">
        <v>44</v>
      </c>
      <c r="B6" s="11">
        <v>43507</v>
      </c>
      <c r="C6" s="5">
        <v>2</v>
      </c>
      <c r="D6" s="6">
        <v>7860.9</v>
      </c>
      <c r="E6" s="6"/>
      <c r="F6" s="24">
        <f t="shared" si="0"/>
        <v>6960.9</v>
      </c>
      <c r="G6" s="7">
        <f t="shared" ref="G6:G18" si="1">SUM(G5+D6-E6)</f>
        <v>130137.79999999999</v>
      </c>
    </row>
    <row r="7" spans="1:7" s="2" customFormat="1" ht="15.5" x14ac:dyDescent="0.35">
      <c r="A7" s="34" t="s">
        <v>43</v>
      </c>
      <c r="B7" s="11">
        <v>43516</v>
      </c>
      <c r="C7" s="5">
        <v>3</v>
      </c>
      <c r="D7" s="6">
        <v>2080</v>
      </c>
      <c r="E7" s="6"/>
      <c r="F7" s="24">
        <f t="shared" si="0"/>
        <v>9040.9</v>
      </c>
      <c r="G7" s="7">
        <f t="shared" si="1"/>
        <v>132217.79999999999</v>
      </c>
    </row>
    <row r="8" spans="1:7" s="2" customFormat="1" ht="15.5" x14ac:dyDescent="0.35">
      <c r="A8" s="2" t="s">
        <v>42</v>
      </c>
      <c r="B8" s="11">
        <v>43516</v>
      </c>
      <c r="C8" s="5">
        <v>4</v>
      </c>
      <c r="D8" s="6"/>
      <c r="E8" s="6">
        <v>5200</v>
      </c>
      <c r="F8" s="24">
        <f t="shared" si="0"/>
        <v>3840.8999999999996</v>
      </c>
      <c r="G8" s="7">
        <f t="shared" si="1"/>
        <v>127017.79999999999</v>
      </c>
    </row>
    <row r="9" spans="1:7" s="2" customFormat="1" ht="15.5" x14ac:dyDescent="0.35">
      <c r="A9" s="3" t="s">
        <v>45</v>
      </c>
      <c r="B9" s="11">
        <v>43559</v>
      </c>
      <c r="C9" s="5">
        <v>5</v>
      </c>
      <c r="D9" s="6">
        <v>8540</v>
      </c>
      <c r="E9" s="6"/>
      <c r="F9" s="24">
        <f t="shared" si="0"/>
        <v>12380.9</v>
      </c>
      <c r="G9" s="7">
        <f t="shared" si="1"/>
        <v>135557.79999999999</v>
      </c>
    </row>
    <row r="10" spans="1:7" s="2" customFormat="1" ht="15.5" x14ac:dyDescent="0.35">
      <c r="A10" s="3" t="s">
        <v>46</v>
      </c>
      <c r="B10" s="11">
        <v>43570</v>
      </c>
      <c r="C10" s="5">
        <v>6</v>
      </c>
      <c r="D10" s="6"/>
      <c r="E10" s="6">
        <v>1030</v>
      </c>
      <c r="F10" s="24">
        <f t="shared" si="0"/>
        <v>11350.9</v>
      </c>
      <c r="G10" s="7">
        <f t="shared" si="1"/>
        <v>134527.79999999999</v>
      </c>
    </row>
    <row r="11" spans="1:7" s="2" customFormat="1" ht="15.5" x14ac:dyDescent="0.35">
      <c r="A11" s="3" t="s">
        <v>47</v>
      </c>
      <c r="B11" s="11">
        <v>43580</v>
      </c>
      <c r="C11" s="5">
        <v>7</v>
      </c>
      <c r="D11" s="6"/>
      <c r="E11" s="6">
        <v>2700</v>
      </c>
      <c r="F11" s="24">
        <f t="shared" si="0"/>
        <v>8650.9</v>
      </c>
      <c r="G11" s="7">
        <f t="shared" si="1"/>
        <v>131827.79999999999</v>
      </c>
    </row>
    <row r="12" spans="1:7" s="2" customFormat="1" ht="15.5" x14ac:dyDescent="0.35">
      <c r="A12" s="3" t="s">
        <v>48</v>
      </c>
      <c r="B12" s="11">
        <v>43661</v>
      </c>
      <c r="C12" s="5">
        <v>8</v>
      </c>
      <c r="D12" s="6"/>
      <c r="E12" s="6">
        <v>2062</v>
      </c>
      <c r="F12" s="24">
        <f t="shared" si="0"/>
        <v>6588.9</v>
      </c>
      <c r="G12" s="7">
        <f t="shared" si="1"/>
        <v>129765.79999999999</v>
      </c>
    </row>
    <row r="13" spans="1:7" s="2" customFormat="1" ht="15.5" x14ac:dyDescent="0.35">
      <c r="A13" s="3" t="s">
        <v>50</v>
      </c>
      <c r="B13" s="11">
        <v>43749</v>
      </c>
      <c r="C13" s="5">
        <v>9</v>
      </c>
      <c r="D13" s="6">
        <v>20100</v>
      </c>
      <c r="E13" s="6"/>
      <c r="F13" s="24">
        <f t="shared" si="0"/>
        <v>26688.9</v>
      </c>
      <c r="G13" s="7">
        <f t="shared" si="1"/>
        <v>149865.79999999999</v>
      </c>
    </row>
    <row r="14" spans="1:7" s="2" customFormat="1" ht="15.5" x14ac:dyDescent="0.35">
      <c r="A14" s="3" t="s">
        <v>49</v>
      </c>
      <c r="B14" s="11">
        <v>43749</v>
      </c>
      <c r="C14" s="5">
        <v>10</v>
      </c>
      <c r="D14" s="6"/>
      <c r="E14" s="6">
        <v>141193</v>
      </c>
      <c r="F14" s="24">
        <f t="shared" si="0"/>
        <v>-114504.1</v>
      </c>
      <c r="G14" s="7">
        <f t="shared" si="1"/>
        <v>8672.7999999999884</v>
      </c>
    </row>
    <row r="15" spans="1:7" s="2" customFormat="1" ht="15.5" x14ac:dyDescent="0.35">
      <c r="A15" s="3" t="s">
        <v>51</v>
      </c>
      <c r="B15" s="11">
        <v>43768</v>
      </c>
      <c r="C15" s="5">
        <v>11</v>
      </c>
      <c r="D15" s="6">
        <v>8027</v>
      </c>
      <c r="E15" s="6"/>
      <c r="F15" s="24">
        <f t="shared" si="0"/>
        <v>-106477.1</v>
      </c>
      <c r="G15" s="7">
        <f t="shared" si="1"/>
        <v>16699.799999999988</v>
      </c>
    </row>
    <row r="16" spans="1:7" s="2" customFormat="1" ht="15.5" x14ac:dyDescent="0.35">
      <c r="A16" s="3" t="s">
        <v>52</v>
      </c>
      <c r="B16" s="11">
        <v>43780</v>
      </c>
      <c r="C16" s="5">
        <v>12</v>
      </c>
      <c r="D16" s="6">
        <v>1160</v>
      </c>
      <c r="E16" s="6"/>
      <c r="F16" s="24">
        <f t="shared" si="0"/>
        <v>-105317.1</v>
      </c>
      <c r="G16" s="7">
        <f t="shared" si="1"/>
        <v>17859.799999999988</v>
      </c>
    </row>
    <row r="17" spans="1:7" s="2" customFormat="1" ht="15.5" x14ac:dyDescent="0.35">
      <c r="A17" s="3" t="s">
        <v>53</v>
      </c>
      <c r="B17" s="11">
        <v>43770</v>
      </c>
      <c r="C17" s="5">
        <v>13</v>
      </c>
      <c r="D17" s="6"/>
      <c r="E17" s="6">
        <v>1010</v>
      </c>
      <c r="F17" s="24">
        <f t="shared" si="0"/>
        <v>-106327.1</v>
      </c>
      <c r="G17" s="7">
        <f t="shared" si="1"/>
        <v>16849.799999999988</v>
      </c>
    </row>
    <row r="18" spans="1:7" s="2" customFormat="1" ht="15.5" x14ac:dyDescent="0.35">
      <c r="A18" s="3" t="s">
        <v>54</v>
      </c>
      <c r="B18" s="11">
        <v>43798</v>
      </c>
      <c r="C18" s="5">
        <v>14</v>
      </c>
      <c r="D18" s="6">
        <v>1350</v>
      </c>
      <c r="E18" s="6"/>
      <c r="F18" s="24">
        <f t="shared" si="0"/>
        <v>-104977.1</v>
      </c>
      <c r="G18" s="7">
        <f t="shared" si="1"/>
        <v>18199.799999999988</v>
      </c>
    </row>
    <row r="19" spans="1:7" s="2" customFormat="1" ht="15.5" x14ac:dyDescent="0.35">
      <c r="A19" s="3" t="s">
        <v>56</v>
      </c>
      <c r="B19" s="11">
        <v>43803</v>
      </c>
      <c r="C19" s="5">
        <v>15</v>
      </c>
      <c r="D19" s="6"/>
      <c r="E19" s="6">
        <v>100</v>
      </c>
      <c r="F19" s="24">
        <f t="shared" ref="F19:F25" si="2">SUM(F18+D19-E19)</f>
        <v>-105077.1</v>
      </c>
      <c r="G19" s="7">
        <f t="shared" ref="G19:G25" si="3">SUM(G18+D19-E19)</f>
        <v>18099.799999999988</v>
      </c>
    </row>
    <row r="20" spans="1:7" s="2" customFormat="1" ht="15.5" x14ac:dyDescent="0.35">
      <c r="A20" s="3" t="s">
        <v>56</v>
      </c>
      <c r="B20" s="11">
        <v>43803</v>
      </c>
      <c r="C20" s="5">
        <v>16</v>
      </c>
      <c r="D20" s="6"/>
      <c r="E20" s="6">
        <v>100</v>
      </c>
      <c r="F20" s="24">
        <f t="shared" si="2"/>
        <v>-105177.1</v>
      </c>
      <c r="G20" s="7">
        <f t="shared" si="3"/>
        <v>17999.799999999988</v>
      </c>
    </row>
    <row r="21" spans="1:7" s="2" customFormat="1" ht="15.5" x14ac:dyDescent="0.35">
      <c r="A21" s="3" t="s">
        <v>58</v>
      </c>
      <c r="B21" s="11">
        <v>43803</v>
      </c>
      <c r="C21" s="5">
        <v>17</v>
      </c>
      <c r="D21" s="6"/>
      <c r="E21" s="6">
        <v>875</v>
      </c>
      <c r="F21" s="24">
        <f t="shared" si="2"/>
        <v>-106052.1</v>
      </c>
      <c r="G21" s="7">
        <f t="shared" si="3"/>
        <v>17124.799999999988</v>
      </c>
    </row>
    <row r="22" spans="1:7" s="2" customFormat="1" ht="15.5" x14ac:dyDescent="0.35">
      <c r="A22" s="3" t="s">
        <v>55</v>
      </c>
      <c r="B22" s="11">
        <v>43803</v>
      </c>
      <c r="C22" s="5">
        <v>18</v>
      </c>
      <c r="D22" s="6"/>
      <c r="E22" s="6">
        <v>900</v>
      </c>
      <c r="F22" s="24">
        <f t="shared" si="2"/>
        <v>-106952.1</v>
      </c>
      <c r="G22" s="7">
        <f t="shared" si="3"/>
        <v>16224.799999999988</v>
      </c>
    </row>
    <row r="23" spans="1:7" ht="15.5" x14ac:dyDescent="0.35">
      <c r="A23" s="3" t="s">
        <v>58</v>
      </c>
      <c r="B23" s="11">
        <v>43803</v>
      </c>
      <c r="C23" s="5">
        <v>19</v>
      </c>
      <c r="D23" s="6"/>
      <c r="E23" s="6">
        <v>500</v>
      </c>
      <c r="F23" s="24">
        <f t="shared" si="2"/>
        <v>-107452.1</v>
      </c>
      <c r="G23" s="7">
        <f t="shared" si="3"/>
        <v>15724.799999999988</v>
      </c>
    </row>
    <row r="24" spans="1:7" ht="15.5" x14ac:dyDescent="0.35">
      <c r="A24" s="3" t="s">
        <v>57</v>
      </c>
      <c r="B24" s="11">
        <v>43803</v>
      </c>
      <c r="C24" s="5">
        <v>20</v>
      </c>
      <c r="D24" s="6"/>
      <c r="E24" s="6">
        <v>2150</v>
      </c>
      <c r="F24" s="24">
        <f t="shared" si="2"/>
        <v>-109602.1</v>
      </c>
      <c r="G24" s="7">
        <f t="shared" si="3"/>
        <v>13574.799999999988</v>
      </c>
    </row>
    <row r="25" spans="1:7" ht="15.5" x14ac:dyDescent="0.35">
      <c r="A25" s="3" t="s">
        <v>59</v>
      </c>
      <c r="B25" s="11">
        <v>43810</v>
      </c>
      <c r="C25" s="5">
        <v>21</v>
      </c>
      <c r="D25" s="6">
        <v>3000</v>
      </c>
      <c r="E25" s="6"/>
      <c r="F25" s="24">
        <f t="shared" si="2"/>
        <v>-106602.1</v>
      </c>
      <c r="G25" s="7">
        <f t="shared" si="3"/>
        <v>16574.799999999988</v>
      </c>
    </row>
    <row r="26" spans="1:7" ht="15.5" x14ac:dyDescent="0.35">
      <c r="A26" s="3" t="s">
        <v>60</v>
      </c>
      <c r="B26" s="11">
        <v>43819</v>
      </c>
      <c r="C26" s="5">
        <v>22</v>
      </c>
      <c r="D26" s="6">
        <v>2100</v>
      </c>
      <c r="E26" s="6"/>
      <c r="F26" s="24">
        <f t="shared" ref="F26" si="4">SUM(F25+D26-E26)</f>
        <v>-104502.1</v>
      </c>
      <c r="G26" s="7">
        <f t="shared" ref="G26" si="5">SUM(G25+D26-E26)</f>
        <v>18674.799999999988</v>
      </c>
    </row>
    <row r="27" spans="1:7" ht="15.5" x14ac:dyDescent="0.35">
      <c r="A27" s="3" t="s">
        <v>50</v>
      </c>
      <c r="B27" s="11">
        <v>43822</v>
      </c>
      <c r="C27" s="5">
        <v>23</v>
      </c>
      <c r="D27" s="6">
        <v>1200</v>
      </c>
      <c r="E27" s="6"/>
      <c r="F27" s="24">
        <f t="shared" ref="F27" si="6">SUM(F26+D27-E27)</f>
        <v>-103302.1</v>
      </c>
      <c r="G27" s="7">
        <f t="shared" ref="G27" si="7">SUM(G26+D27-E27)</f>
        <v>19874.799999999988</v>
      </c>
    </row>
    <row r="28" spans="1:7" ht="15.5" x14ac:dyDescent="0.35">
      <c r="A28" s="3" t="s">
        <v>61</v>
      </c>
      <c r="B28" s="11">
        <v>43822</v>
      </c>
      <c r="C28" s="5">
        <v>24</v>
      </c>
      <c r="D28" s="6">
        <v>23350</v>
      </c>
      <c r="E28" s="6"/>
      <c r="F28" s="24">
        <f t="shared" ref="F28" si="8">SUM(F27+D28-E28)</f>
        <v>-79952.100000000006</v>
      </c>
      <c r="G28" s="7">
        <f t="shared" ref="G28" si="9">SUM(G27+D28-E28)</f>
        <v>43224.799999999988</v>
      </c>
    </row>
    <row r="29" spans="1:7" ht="15.5" x14ac:dyDescent="0.35">
      <c r="A29" s="3" t="s">
        <v>58</v>
      </c>
      <c r="B29" s="3"/>
      <c r="C29" s="5">
        <v>25</v>
      </c>
      <c r="D29" s="6"/>
      <c r="E29" s="6">
        <v>2375</v>
      </c>
      <c r="F29" s="24">
        <f t="shared" ref="F29" si="10">SUM(F28+D29-E29)</f>
        <v>-82327.100000000006</v>
      </c>
      <c r="G29" s="7">
        <f t="shared" ref="G29" si="11">SUM(G28+D29-E29)</f>
        <v>40849.799999999988</v>
      </c>
    </row>
    <row r="30" spans="1:7" ht="15.5" x14ac:dyDescent="0.35">
      <c r="A30" s="3"/>
      <c r="B30" s="3"/>
      <c r="C30" s="5"/>
      <c r="D30" s="6"/>
      <c r="E30" s="6"/>
      <c r="F30" s="24"/>
      <c r="G30" s="7"/>
    </row>
    <row r="31" spans="1:7" ht="15.5" x14ac:dyDescent="0.35">
      <c r="A31" s="3"/>
      <c r="B31" s="11"/>
      <c r="C31" s="5"/>
      <c r="D31" s="6"/>
      <c r="E31" s="6"/>
      <c r="F31" s="6"/>
      <c r="G31" s="7"/>
    </row>
    <row r="32" spans="1:7" ht="15.5" x14ac:dyDescent="0.35">
      <c r="A32" s="14" t="s">
        <v>63</v>
      </c>
      <c r="B32" s="12"/>
      <c r="C32" s="4"/>
      <c r="D32" s="16">
        <f>SUM(D4:D28)</f>
        <v>78767.899999999994</v>
      </c>
      <c r="E32" s="16">
        <f>SUM(E4:E27)</f>
        <v>158720</v>
      </c>
      <c r="F32" s="6"/>
      <c r="G32" s="4"/>
    </row>
    <row r="33" spans="1:7" s="17" customFormat="1" ht="15.5" x14ac:dyDescent="0.35">
      <c r="A33" s="14" t="s">
        <v>64</v>
      </c>
      <c r="B33" s="15"/>
      <c r="C33" s="14"/>
      <c r="D33" s="14"/>
      <c r="E33" s="14"/>
      <c r="F33" s="9">
        <v>-82327.100000000006</v>
      </c>
      <c r="G33" s="9">
        <v>40849.800000000003</v>
      </c>
    </row>
    <row r="34" spans="1:7" x14ac:dyDescent="0.35">
      <c r="A34" s="4"/>
      <c r="B34" s="12"/>
      <c r="C34" s="4"/>
      <c r="D34" s="4"/>
      <c r="E34" s="4"/>
      <c r="F34" s="4"/>
      <c r="G34" s="4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4"/>
  <sheetViews>
    <sheetView workbookViewId="0">
      <pane ySplit="1" topLeftCell="A2" activePane="bottomLeft" state="frozen"/>
      <selection pane="bottomLeft" activeCell="A22" sqref="A22"/>
    </sheetView>
  </sheetViews>
  <sheetFormatPr defaultRowHeight="14.5" x14ac:dyDescent="0.35"/>
  <cols>
    <col min="1" max="1" width="41.26953125" customWidth="1"/>
    <col min="2" max="2" width="16.81640625" style="13" customWidth="1"/>
    <col min="3" max="3" width="11.7265625" customWidth="1"/>
    <col min="4" max="4" width="14.26953125" bestFit="1" customWidth="1"/>
    <col min="5" max="5" width="15.1796875" bestFit="1" customWidth="1"/>
    <col min="6" max="6" width="14" customWidth="1"/>
    <col min="7" max="7" width="15.7265625" customWidth="1"/>
  </cols>
  <sheetData>
    <row r="1" spans="1:7" s="2" customFormat="1" ht="53.15" customHeight="1" x14ac:dyDescent="0.35">
      <c r="A1" s="35" t="s">
        <v>80</v>
      </c>
      <c r="B1" s="23" t="s">
        <v>23</v>
      </c>
      <c r="C1" s="23" t="s">
        <v>8</v>
      </c>
      <c r="D1" s="23" t="s">
        <v>2</v>
      </c>
      <c r="E1" s="23" t="s">
        <v>3</v>
      </c>
      <c r="F1" s="23" t="s">
        <v>28</v>
      </c>
      <c r="G1" s="23" t="s">
        <v>4</v>
      </c>
    </row>
    <row r="2" spans="1:7" s="2" customFormat="1" ht="15.5" x14ac:dyDescent="0.35">
      <c r="A2" s="3"/>
      <c r="B2" s="5"/>
      <c r="C2" s="3"/>
      <c r="D2" s="3"/>
      <c r="E2" s="3"/>
      <c r="F2" s="3"/>
      <c r="G2" s="3"/>
    </row>
    <row r="3" spans="1:7" s="2" customFormat="1" ht="15.5" x14ac:dyDescent="0.35">
      <c r="A3" s="8" t="s">
        <v>62</v>
      </c>
      <c r="B3" s="10"/>
      <c r="C3" s="3"/>
      <c r="D3" s="6"/>
      <c r="E3" s="3"/>
      <c r="F3" s="3"/>
      <c r="G3" s="9">
        <v>40849.800000000003</v>
      </c>
    </row>
    <row r="4" spans="1:7" s="2" customFormat="1" ht="15.5" x14ac:dyDescent="0.35">
      <c r="A4" s="8"/>
      <c r="B4" s="10"/>
      <c r="C4" s="3"/>
      <c r="D4" s="6"/>
      <c r="E4" s="3"/>
      <c r="F4" s="3"/>
      <c r="G4" s="9"/>
    </row>
    <row r="5" spans="1:7" s="2" customFormat="1" ht="15.5" x14ac:dyDescent="0.35">
      <c r="A5" s="3" t="s">
        <v>65</v>
      </c>
      <c r="B5" s="11">
        <v>43843</v>
      </c>
      <c r="C5" s="5">
        <v>1</v>
      </c>
      <c r="D5" s="6">
        <v>30000</v>
      </c>
      <c r="E5" s="6"/>
      <c r="F5" s="25">
        <f t="shared" ref="F5:F22" si="0">SUM(F4+D5-E5)</f>
        <v>30000</v>
      </c>
      <c r="G5" s="7">
        <f>SUM(G3+D5-E5)</f>
        <v>70849.8</v>
      </c>
    </row>
    <row r="6" spans="1:7" s="2" customFormat="1" ht="15.5" x14ac:dyDescent="0.35">
      <c r="A6" s="3" t="s">
        <v>71</v>
      </c>
      <c r="B6" s="11">
        <v>43843</v>
      </c>
      <c r="C6" s="5">
        <v>2</v>
      </c>
      <c r="D6" s="6"/>
      <c r="E6" s="6">
        <v>59500</v>
      </c>
      <c r="F6" s="25">
        <f t="shared" si="0"/>
        <v>-29500</v>
      </c>
      <c r="G6" s="7">
        <f t="shared" ref="G6:G22" si="1">SUM(G5+D6-E6)</f>
        <v>11349.800000000003</v>
      </c>
    </row>
    <row r="7" spans="1:7" s="2" customFormat="1" ht="15.5" x14ac:dyDescent="0.35">
      <c r="A7" s="3" t="s">
        <v>67</v>
      </c>
      <c r="B7" s="11">
        <v>43852</v>
      </c>
      <c r="C7" s="5">
        <v>3</v>
      </c>
      <c r="D7" s="6"/>
      <c r="E7" s="6">
        <v>900</v>
      </c>
      <c r="F7" s="25">
        <f t="shared" si="0"/>
        <v>-30400</v>
      </c>
      <c r="G7" s="7">
        <f>SUM(G6+D7-E7)</f>
        <v>10449.800000000003</v>
      </c>
    </row>
    <row r="8" spans="1:7" s="2" customFormat="1" ht="15.5" x14ac:dyDescent="0.35">
      <c r="A8" s="3" t="s">
        <v>66</v>
      </c>
      <c r="B8" s="11">
        <v>43873</v>
      </c>
      <c r="C8" s="5">
        <v>4</v>
      </c>
      <c r="D8" s="6">
        <v>300</v>
      </c>
      <c r="E8" s="6"/>
      <c r="F8" s="25">
        <f t="shared" si="0"/>
        <v>-30100</v>
      </c>
      <c r="G8" s="7">
        <f>SUM(G7+D8-E8)</f>
        <v>10749.800000000003</v>
      </c>
    </row>
    <row r="9" spans="1:7" s="2" customFormat="1" ht="15.5" x14ac:dyDescent="0.35">
      <c r="A9" s="3" t="s">
        <v>68</v>
      </c>
      <c r="B9" s="11">
        <v>43874</v>
      </c>
      <c r="C9" s="5">
        <v>5</v>
      </c>
      <c r="D9" s="6">
        <v>7986.67</v>
      </c>
      <c r="E9" s="6"/>
      <c r="F9" s="25">
        <f t="shared" si="0"/>
        <v>-22113.33</v>
      </c>
      <c r="G9" s="7">
        <f t="shared" si="1"/>
        <v>18736.47</v>
      </c>
    </row>
    <row r="10" spans="1:7" s="2" customFormat="1" ht="15.5" x14ac:dyDescent="0.35">
      <c r="A10" s="3" t="s">
        <v>69</v>
      </c>
      <c r="B10" s="11">
        <v>43921</v>
      </c>
      <c r="C10" s="5">
        <v>6</v>
      </c>
      <c r="D10" s="6">
        <v>8540</v>
      </c>
      <c r="E10" s="6"/>
      <c r="F10" s="25">
        <f t="shared" si="0"/>
        <v>-13573.330000000002</v>
      </c>
      <c r="G10" s="7">
        <f t="shared" si="1"/>
        <v>27276.47</v>
      </c>
    </row>
    <row r="11" spans="1:7" s="2" customFormat="1" ht="15.5" x14ac:dyDescent="0.35">
      <c r="A11" s="3" t="s">
        <v>70</v>
      </c>
      <c r="B11" s="11">
        <v>43923</v>
      </c>
      <c r="C11" s="5">
        <v>7</v>
      </c>
      <c r="D11" s="6"/>
      <c r="E11" s="6">
        <v>349</v>
      </c>
      <c r="F11" s="25">
        <f t="shared" si="0"/>
        <v>-13922.330000000002</v>
      </c>
      <c r="G11" s="7">
        <f t="shared" si="1"/>
        <v>26927.47</v>
      </c>
    </row>
    <row r="12" spans="1:7" s="2" customFormat="1" ht="15.5" x14ac:dyDescent="0.35">
      <c r="A12" s="3" t="s">
        <v>72</v>
      </c>
      <c r="B12" s="11">
        <v>43929</v>
      </c>
      <c r="C12" s="5">
        <v>8</v>
      </c>
      <c r="D12" s="6"/>
      <c r="E12" s="6">
        <v>1030</v>
      </c>
      <c r="F12" s="25">
        <f t="shared" si="0"/>
        <v>-14952.330000000002</v>
      </c>
      <c r="G12" s="7">
        <f t="shared" si="1"/>
        <v>25897.47</v>
      </c>
    </row>
    <row r="13" spans="1:7" s="2" customFormat="1" ht="15.5" x14ac:dyDescent="0.35">
      <c r="A13" s="3" t="s">
        <v>77</v>
      </c>
      <c r="B13" s="11">
        <v>43944</v>
      </c>
      <c r="C13" s="5">
        <v>9</v>
      </c>
      <c r="D13" s="6"/>
      <c r="E13" s="6">
        <v>750</v>
      </c>
      <c r="F13" s="25">
        <f t="shared" si="0"/>
        <v>-15702.330000000002</v>
      </c>
      <c r="G13" s="7">
        <f t="shared" si="1"/>
        <v>25147.47</v>
      </c>
    </row>
    <row r="14" spans="1:7" s="2" customFormat="1" ht="15.5" x14ac:dyDescent="0.35">
      <c r="A14" s="3" t="s">
        <v>78</v>
      </c>
      <c r="B14" s="11">
        <v>43944</v>
      </c>
      <c r="C14" s="5">
        <v>10</v>
      </c>
      <c r="D14" s="6"/>
      <c r="E14" s="6">
        <v>2375</v>
      </c>
      <c r="F14" s="25">
        <f t="shared" si="0"/>
        <v>-18077.330000000002</v>
      </c>
      <c r="G14" s="7">
        <f t="shared" si="1"/>
        <v>22772.47</v>
      </c>
    </row>
    <row r="15" spans="1:7" s="2" customFormat="1" ht="15.5" x14ac:dyDescent="0.35">
      <c r="A15" s="3" t="s">
        <v>79</v>
      </c>
      <c r="B15" s="11">
        <v>44077</v>
      </c>
      <c r="C15" s="5">
        <v>11</v>
      </c>
      <c r="D15" s="6"/>
      <c r="E15" s="6">
        <v>2063</v>
      </c>
      <c r="F15" s="25">
        <f t="shared" si="0"/>
        <v>-20140.330000000002</v>
      </c>
      <c r="G15" s="7">
        <f t="shared" si="1"/>
        <v>20709.47</v>
      </c>
    </row>
    <row r="16" spans="1:7" s="2" customFormat="1" ht="15.5" x14ac:dyDescent="0.35">
      <c r="A16" s="3" t="s">
        <v>81</v>
      </c>
      <c r="B16" s="11">
        <v>44109</v>
      </c>
      <c r="C16" s="5">
        <v>12</v>
      </c>
      <c r="D16" s="6">
        <v>3000</v>
      </c>
      <c r="E16" s="6"/>
      <c r="F16" s="25">
        <f t="shared" si="0"/>
        <v>-17140.330000000002</v>
      </c>
      <c r="G16" s="7">
        <f t="shared" si="1"/>
        <v>23709.47</v>
      </c>
    </row>
    <row r="17" spans="1:7" s="2" customFormat="1" ht="15.5" x14ac:dyDescent="0.35">
      <c r="A17" s="3" t="s">
        <v>82</v>
      </c>
      <c r="B17" s="11">
        <v>44109</v>
      </c>
      <c r="C17" s="5">
        <v>13</v>
      </c>
      <c r="D17" s="6">
        <v>18600</v>
      </c>
      <c r="E17" s="6"/>
      <c r="F17" s="25">
        <f t="shared" si="0"/>
        <v>1459.6699999999983</v>
      </c>
      <c r="G17" s="7">
        <f t="shared" si="1"/>
        <v>42309.47</v>
      </c>
    </row>
    <row r="18" spans="1:7" s="2" customFormat="1" ht="15.5" x14ac:dyDescent="0.35">
      <c r="A18" s="3" t="s">
        <v>74</v>
      </c>
      <c r="B18" s="11">
        <v>44109</v>
      </c>
      <c r="C18" s="5">
        <v>14</v>
      </c>
      <c r="D18" s="6"/>
      <c r="E18" s="6">
        <v>30490</v>
      </c>
      <c r="F18" s="25">
        <f t="shared" si="0"/>
        <v>-29030.33</v>
      </c>
      <c r="G18" s="7">
        <f t="shared" si="1"/>
        <v>11819.470000000001</v>
      </c>
    </row>
    <row r="19" spans="1:7" s="2" customFormat="1" ht="15.5" x14ac:dyDescent="0.35">
      <c r="A19" s="3" t="s">
        <v>83</v>
      </c>
      <c r="B19" s="11">
        <v>44144</v>
      </c>
      <c r="C19" s="5">
        <v>15</v>
      </c>
      <c r="D19" s="6">
        <v>150</v>
      </c>
      <c r="E19" s="6"/>
      <c r="F19" s="25">
        <f t="shared" si="0"/>
        <v>-28880.33</v>
      </c>
      <c r="G19" s="7">
        <f t="shared" si="1"/>
        <v>11969.470000000001</v>
      </c>
    </row>
    <row r="20" spans="1:7" s="2" customFormat="1" ht="15.5" x14ac:dyDescent="0.35">
      <c r="A20" s="3" t="s">
        <v>84</v>
      </c>
      <c r="B20" s="11">
        <v>44165</v>
      </c>
      <c r="C20" s="5">
        <v>16</v>
      </c>
      <c r="D20" s="6">
        <v>2100</v>
      </c>
      <c r="E20" s="6"/>
      <c r="F20" s="25">
        <f t="shared" si="0"/>
        <v>-26780.33</v>
      </c>
      <c r="G20" s="7">
        <f t="shared" si="1"/>
        <v>14069.470000000001</v>
      </c>
    </row>
    <row r="21" spans="1:7" s="2" customFormat="1" ht="15.5" x14ac:dyDescent="0.35">
      <c r="A21" s="3" t="s">
        <v>85</v>
      </c>
      <c r="B21" s="11">
        <v>44172</v>
      </c>
      <c r="C21" s="5">
        <v>17</v>
      </c>
      <c r="D21" s="6">
        <v>3300</v>
      </c>
      <c r="E21" s="6"/>
      <c r="F21" s="25">
        <f t="shared" si="0"/>
        <v>-23480.33</v>
      </c>
      <c r="G21" s="7">
        <f t="shared" si="1"/>
        <v>17369.47</v>
      </c>
    </row>
    <row r="22" spans="1:7" s="2" customFormat="1" ht="15.5" x14ac:dyDescent="0.35">
      <c r="A22" s="3" t="s">
        <v>86</v>
      </c>
      <c r="B22" s="11">
        <v>44175</v>
      </c>
      <c r="C22" s="5">
        <v>18</v>
      </c>
      <c r="D22" s="6">
        <v>1350</v>
      </c>
      <c r="E22" s="6"/>
      <c r="F22" s="25">
        <f t="shared" si="0"/>
        <v>-22130.33</v>
      </c>
      <c r="G22" s="7">
        <f t="shared" si="1"/>
        <v>18719.47</v>
      </c>
    </row>
    <row r="23" spans="1:7" s="2" customFormat="1" ht="15.5" x14ac:dyDescent="0.35">
      <c r="A23" s="3" t="s">
        <v>88</v>
      </c>
      <c r="B23" s="11">
        <v>44181</v>
      </c>
      <c r="C23" s="5">
        <v>19</v>
      </c>
      <c r="D23" s="6"/>
      <c r="E23" s="6">
        <v>900</v>
      </c>
      <c r="F23" s="25">
        <f t="shared" ref="F23:F29" si="2">SUM(F22+D23-E23)</f>
        <v>-23030.33</v>
      </c>
      <c r="G23" s="7">
        <f t="shared" ref="G23:G29" si="3">SUM(G22+D23-E23)</f>
        <v>17819.47</v>
      </c>
    </row>
    <row r="24" spans="1:7" s="2" customFormat="1" ht="15.5" x14ac:dyDescent="0.35">
      <c r="A24" s="3" t="s">
        <v>89</v>
      </c>
      <c r="B24" s="11">
        <v>44181</v>
      </c>
      <c r="C24" s="5">
        <v>20</v>
      </c>
      <c r="D24" s="6"/>
      <c r="E24" s="6">
        <v>1000</v>
      </c>
      <c r="F24" s="25">
        <f t="shared" si="2"/>
        <v>-24030.33</v>
      </c>
      <c r="G24" s="7">
        <f t="shared" si="3"/>
        <v>16819.47</v>
      </c>
    </row>
    <row r="25" spans="1:7" s="2" customFormat="1" ht="15.5" x14ac:dyDescent="0.35">
      <c r="A25" s="3" t="s">
        <v>87</v>
      </c>
      <c r="B25" s="11">
        <v>44181</v>
      </c>
      <c r="C25" s="5">
        <v>21</v>
      </c>
      <c r="D25" s="6"/>
      <c r="E25" s="6">
        <v>100</v>
      </c>
      <c r="F25" s="25">
        <f t="shared" si="2"/>
        <v>-24130.33</v>
      </c>
      <c r="G25" s="7">
        <f t="shared" si="3"/>
        <v>16719.47</v>
      </c>
    </row>
    <row r="26" spans="1:7" s="2" customFormat="1" ht="15.5" x14ac:dyDescent="0.35">
      <c r="A26" s="3" t="s">
        <v>88</v>
      </c>
      <c r="B26" s="11">
        <v>44181</v>
      </c>
      <c r="C26" s="5">
        <v>22</v>
      </c>
      <c r="D26" s="6"/>
      <c r="E26" s="6">
        <v>900</v>
      </c>
      <c r="F26" s="25">
        <f t="shared" si="2"/>
        <v>-25030.33</v>
      </c>
      <c r="G26" s="7">
        <f t="shared" si="3"/>
        <v>15819.470000000001</v>
      </c>
    </row>
    <row r="27" spans="1:7" ht="15.5" x14ac:dyDescent="0.35">
      <c r="A27" s="3" t="s">
        <v>89</v>
      </c>
      <c r="B27" s="11">
        <v>44181</v>
      </c>
      <c r="C27" s="5">
        <v>23</v>
      </c>
      <c r="D27" s="6"/>
      <c r="E27" s="6">
        <v>125</v>
      </c>
      <c r="F27" s="25">
        <f t="shared" si="2"/>
        <v>-25155.33</v>
      </c>
      <c r="G27" s="7">
        <f t="shared" si="3"/>
        <v>15694.470000000001</v>
      </c>
    </row>
    <row r="28" spans="1:7" ht="15.5" x14ac:dyDescent="0.35">
      <c r="A28" s="3" t="s">
        <v>87</v>
      </c>
      <c r="B28" s="11">
        <v>44181</v>
      </c>
      <c r="C28" s="5">
        <v>24</v>
      </c>
      <c r="D28" s="6"/>
      <c r="E28" s="6">
        <v>100</v>
      </c>
      <c r="F28" s="25">
        <f t="shared" si="2"/>
        <v>-25255.33</v>
      </c>
      <c r="G28" s="7">
        <f t="shared" si="3"/>
        <v>15594.470000000001</v>
      </c>
    </row>
    <row r="29" spans="1:7" ht="15.5" x14ac:dyDescent="0.35">
      <c r="A29" s="3" t="s">
        <v>89</v>
      </c>
      <c r="B29" s="11">
        <v>44181</v>
      </c>
      <c r="C29" s="5">
        <v>25</v>
      </c>
      <c r="D29" s="6"/>
      <c r="E29" s="6">
        <v>2923</v>
      </c>
      <c r="F29" s="25">
        <f t="shared" si="2"/>
        <v>-28178.33</v>
      </c>
      <c r="G29" s="7">
        <f t="shared" si="3"/>
        <v>12671.470000000001</v>
      </c>
    </row>
    <row r="30" spans="1:7" ht="15.5" x14ac:dyDescent="0.35">
      <c r="A30" s="3"/>
      <c r="B30" s="3"/>
      <c r="C30" s="5"/>
      <c r="D30" s="6"/>
      <c r="E30" s="6"/>
      <c r="F30" s="24"/>
      <c r="G30" s="7"/>
    </row>
    <row r="31" spans="1:7" ht="15.5" x14ac:dyDescent="0.35">
      <c r="A31" s="3"/>
      <c r="B31" s="11"/>
      <c r="C31" s="5"/>
      <c r="D31" s="6"/>
      <c r="E31" s="6"/>
      <c r="F31" s="6"/>
      <c r="G31" s="7"/>
    </row>
    <row r="32" spans="1:7" ht="15.5" x14ac:dyDescent="0.35">
      <c r="A32" s="14" t="s">
        <v>75</v>
      </c>
      <c r="B32" s="12"/>
      <c r="C32" s="4"/>
      <c r="D32" s="16">
        <f>SUM(D4:D29)</f>
        <v>75326.67</v>
      </c>
      <c r="E32" s="16">
        <f>SUM(E4:E29)</f>
        <v>103505</v>
      </c>
      <c r="F32" s="6"/>
      <c r="G32" s="4"/>
    </row>
    <row r="33" spans="1:7" s="17" customFormat="1" ht="15.5" x14ac:dyDescent="0.35">
      <c r="A33" s="14" t="s">
        <v>76</v>
      </c>
      <c r="B33" s="15"/>
      <c r="C33" s="14"/>
      <c r="D33" s="14"/>
      <c r="E33" s="14"/>
      <c r="F33" s="26">
        <v>-28178.33</v>
      </c>
      <c r="G33" s="9">
        <v>12671.47</v>
      </c>
    </row>
    <row r="34" spans="1:7" x14ac:dyDescent="0.35">
      <c r="A34" s="4"/>
      <c r="B34" s="12"/>
      <c r="C34" s="4"/>
      <c r="D34" s="4"/>
      <c r="E34" s="4"/>
      <c r="F34" s="4"/>
      <c r="G34" s="4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8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0"/>
  <sheetViews>
    <sheetView tabSelected="1" workbookViewId="0">
      <pane ySplit="1" topLeftCell="A2" activePane="bottomLeft" state="frozen"/>
      <selection pane="bottomLeft" activeCell="B5" sqref="B5"/>
    </sheetView>
  </sheetViews>
  <sheetFormatPr defaultRowHeight="14.5" x14ac:dyDescent="0.35"/>
  <cols>
    <col min="1" max="1" width="41.26953125" customWidth="1"/>
    <col min="2" max="2" width="16.81640625" style="13" customWidth="1"/>
    <col min="3" max="3" width="11.7265625" customWidth="1"/>
    <col min="4" max="4" width="14.26953125" bestFit="1" customWidth="1"/>
    <col min="5" max="5" width="15.1796875" bestFit="1" customWidth="1"/>
    <col min="6" max="6" width="14" customWidth="1"/>
    <col min="7" max="7" width="15.7265625" customWidth="1"/>
  </cols>
  <sheetData>
    <row r="1" spans="1:7" s="2" customFormat="1" ht="53.15" customHeight="1" x14ac:dyDescent="0.35">
      <c r="A1" s="35" t="s">
        <v>91</v>
      </c>
      <c r="B1" s="23" t="s">
        <v>23</v>
      </c>
      <c r="C1" s="23" t="s">
        <v>8</v>
      </c>
      <c r="D1" s="23" t="s">
        <v>2</v>
      </c>
      <c r="E1" s="23" t="s">
        <v>3</v>
      </c>
      <c r="F1" s="23" t="s">
        <v>28</v>
      </c>
      <c r="G1" s="23" t="s">
        <v>4</v>
      </c>
    </row>
    <row r="2" spans="1:7" s="2" customFormat="1" ht="15.5" x14ac:dyDescent="0.35">
      <c r="A2" s="3"/>
      <c r="B2" s="5"/>
      <c r="C2" s="3"/>
      <c r="D2" s="3"/>
      <c r="E2" s="3"/>
      <c r="F2" s="3"/>
      <c r="G2" s="3"/>
    </row>
    <row r="3" spans="1:7" s="2" customFormat="1" ht="15.5" x14ac:dyDescent="0.35">
      <c r="A3" s="8" t="s">
        <v>90</v>
      </c>
      <c r="B3" s="10"/>
      <c r="C3" s="3"/>
      <c r="D3" s="6"/>
      <c r="E3" s="3"/>
      <c r="F3" s="3"/>
      <c r="G3" s="9">
        <v>12671.47</v>
      </c>
    </row>
    <row r="4" spans="1:7" s="2" customFormat="1" ht="15.5" x14ac:dyDescent="0.35">
      <c r="A4" s="8"/>
      <c r="B4" s="10"/>
      <c r="C4" s="3"/>
      <c r="D4" s="6"/>
      <c r="E4" s="3"/>
      <c r="F4" s="3"/>
      <c r="G4" s="9"/>
    </row>
    <row r="5" spans="1:7" s="2" customFormat="1" ht="15.5" x14ac:dyDescent="0.35">
      <c r="A5" s="3" t="s">
        <v>94</v>
      </c>
      <c r="B5" s="11">
        <v>44216</v>
      </c>
      <c r="C5" s="5">
        <v>1</v>
      </c>
      <c r="D5" s="6"/>
      <c r="E5" s="6">
        <v>900</v>
      </c>
      <c r="F5" s="25">
        <f>SUM(F4+D5-E5)</f>
        <v>-900</v>
      </c>
      <c r="G5" s="7">
        <f>SUM(G3+D5-E5)</f>
        <v>11771.47</v>
      </c>
    </row>
    <row r="6" spans="1:7" s="2" customFormat="1" ht="15.5" x14ac:dyDescent="0.35">
      <c r="A6" s="3" t="s">
        <v>102</v>
      </c>
      <c r="B6" s="11">
        <v>44242</v>
      </c>
      <c r="C6" s="5">
        <v>2</v>
      </c>
      <c r="D6" s="6">
        <v>7925.97</v>
      </c>
      <c r="E6" s="6"/>
      <c r="F6" s="25">
        <f t="shared" ref="F6:F25" si="0">SUM(F5+D6-E6)</f>
        <v>7025.97</v>
      </c>
      <c r="G6" s="7">
        <f t="shared" ref="G6:G25" si="1">SUM(G5+D6-E6)</f>
        <v>19697.439999999999</v>
      </c>
    </row>
    <row r="7" spans="1:7" s="2" customFormat="1" ht="15.5" x14ac:dyDescent="0.35">
      <c r="A7" s="3" t="s">
        <v>101</v>
      </c>
      <c r="B7" s="11">
        <v>44319</v>
      </c>
      <c r="C7" s="5">
        <v>3</v>
      </c>
      <c r="D7" s="6"/>
      <c r="E7" s="6">
        <v>1030</v>
      </c>
      <c r="F7" s="25">
        <f t="shared" si="0"/>
        <v>5995.97</v>
      </c>
      <c r="G7" s="7">
        <f>SUM(G6+D7-E7)</f>
        <v>18667.439999999999</v>
      </c>
    </row>
    <row r="8" spans="1:7" s="2" customFormat="1" ht="15.5" x14ac:dyDescent="0.35">
      <c r="A8" s="3" t="s">
        <v>95</v>
      </c>
      <c r="B8" s="11">
        <v>44320</v>
      </c>
      <c r="C8" s="5">
        <v>4</v>
      </c>
      <c r="D8" s="6"/>
      <c r="E8" s="6">
        <v>698</v>
      </c>
      <c r="F8" s="25">
        <f t="shared" si="0"/>
        <v>5297.97</v>
      </c>
      <c r="G8" s="7">
        <f>SUM(G7+D8-E8)</f>
        <v>17969.439999999999</v>
      </c>
    </row>
    <row r="9" spans="1:7" s="2" customFormat="1" ht="15.5" x14ac:dyDescent="0.35">
      <c r="A9" s="3" t="s">
        <v>96</v>
      </c>
      <c r="B9" s="11">
        <v>44339</v>
      </c>
      <c r="C9" s="5">
        <v>5</v>
      </c>
      <c r="D9" s="6"/>
      <c r="E9" s="6">
        <v>1500</v>
      </c>
      <c r="F9" s="25">
        <f t="shared" si="0"/>
        <v>3797.9700000000003</v>
      </c>
      <c r="G9" s="7">
        <f t="shared" si="1"/>
        <v>16469.439999999999</v>
      </c>
    </row>
    <row r="10" spans="1:7" s="2" customFormat="1" ht="15.5" x14ac:dyDescent="0.35">
      <c r="A10" s="3" t="s">
        <v>100</v>
      </c>
      <c r="B10" s="11">
        <v>44344</v>
      </c>
      <c r="C10" s="5">
        <v>6</v>
      </c>
      <c r="D10" s="6">
        <v>8540</v>
      </c>
      <c r="E10" s="6"/>
      <c r="F10" s="25">
        <f t="shared" si="0"/>
        <v>12337.970000000001</v>
      </c>
      <c r="G10" s="7">
        <f t="shared" si="1"/>
        <v>25009.439999999999</v>
      </c>
    </row>
    <row r="11" spans="1:7" s="2" customFormat="1" ht="15.5" x14ac:dyDescent="0.35">
      <c r="A11" s="3" t="s">
        <v>97</v>
      </c>
      <c r="B11" s="11">
        <v>44323</v>
      </c>
      <c r="C11" s="5">
        <v>7</v>
      </c>
      <c r="D11" s="6"/>
      <c r="E11" s="6">
        <v>2250</v>
      </c>
      <c r="F11" s="25">
        <f t="shared" si="0"/>
        <v>10087.970000000001</v>
      </c>
      <c r="G11" s="7">
        <f t="shared" si="1"/>
        <v>22759.439999999999</v>
      </c>
    </row>
    <row r="12" spans="1:7" s="2" customFormat="1" ht="15.5" x14ac:dyDescent="0.35">
      <c r="A12" s="3" t="s">
        <v>98</v>
      </c>
      <c r="B12" s="11">
        <v>44494</v>
      </c>
      <c r="C12" s="5">
        <v>8</v>
      </c>
      <c r="D12" s="6">
        <v>20700</v>
      </c>
      <c r="E12" s="6"/>
      <c r="F12" s="25">
        <f t="shared" si="0"/>
        <v>30787.97</v>
      </c>
      <c r="G12" s="7">
        <f t="shared" si="1"/>
        <v>43459.44</v>
      </c>
    </row>
    <row r="13" spans="1:7" s="2" customFormat="1" ht="15.5" x14ac:dyDescent="0.35">
      <c r="A13" s="3" t="s">
        <v>97</v>
      </c>
      <c r="B13" s="11">
        <v>44497</v>
      </c>
      <c r="C13" s="5">
        <v>9</v>
      </c>
      <c r="D13" s="6"/>
      <c r="E13" s="6">
        <v>375</v>
      </c>
      <c r="F13" s="25">
        <f t="shared" si="0"/>
        <v>30412.97</v>
      </c>
      <c r="G13" s="7">
        <f t="shared" si="1"/>
        <v>43084.44</v>
      </c>
    </row>
    <row r="14" spans="1:7" s="2" customFormat="1" ht="15.5" x14ac:dyDescent="0.35">
      <c r="A14" s="3" t="s">
        <v>103</v>
      </c>
      <c r="B14" s="11">
        <v>44499</v>
      </c>
      <c r="C14" s="5">
        <v>10</v>
      </c>
      <c r="D14" s="6">
        <v>3000</v>
      </c>
      <c r="E14" s="6"/>
      <c r="F14" s="25">
        <f t="shared" si="0"/>
        <v>33412.97</v>
      </c>
      <c r="G14" s="7">
        <f t="shared" si="1"/>
        <v>46084.44</v>
      </c>
    </row>
    <row r="15" spans="1:7" s="2" customFormat="1" ht="15.5" x14ac:dyDescent="0.35">
      <c r="A15" s="3" t="s">
        <v>104</v>
      </c>
      <c r="B15" s="11">
        <v>44522</v>
      </c>
      <c r="C15" s="5">
        <v>11</v>
      </c>
      <c r="D15" s="6">
        <v>150</v>
      </c>
      <c r="E15" s="6"/>
      <c r="F15" s="25">
        <f t="shared" si="0"/>
        <v>33562.97</v>
      </c>
      <c r="G15" s="7">
        <f t="shared" si="1"/>
        <v>46234.44</v>
      </c>
    </row>
    <row r="16" spans="1:7" s="2" customFormat="1" ht="15.5" x14ac:dyDescent="0.35">
      <c r="A16" s="3" t="s">
        <v>99</v>
      </c>
      <c r="B16" s="11">
        <v>44529</v>
      </c>
      <c r="C16" s="5">
        <v>12</v>
      </c>
      <c r="D16" s="6"/>
      <c r="E16" s="6">
        <v>12165</v>
      </c>
      <c r="F16" s="25">
        <f t="shared" si="0"/>
        <v>21397.97</v>
      </c>
      <c r="G16" s="7">
        <f t="shared" si="1"/>
        <v>34069.440000000002</v>
      </c>
    </row>
    <row r="17" spans="1:7" s="2" customFormat="1" ht="15.5" x14ac:dyDescent="0.35">
      <c r="A17" s="3" t="s">
        <v>105</v>
      </c>
      <c r="B17" s="11">
        <v>44530</v>
      </c>
      <c r="C17" s="5">
        <v>13</v>
      </c>
      <c r="D17" s="6">
        <v>2100</v>
      </c>
      <c r="E17" s="6"/>
      <c r="F17" s="25">
        <f t="shared" si="0"/>
        <v>23497.97</v>
      </c>
      <c r="G17" s="7">
        <f t="shared" si="1"/>
        <v>36169.440000000002</v>
      </c>
    </row>
    <row r="18" spans="1:7" s="2" customFormat="1" ht="15.5" x14ac:dyDescent="0.35">
      <c r="A18" s="3" t="s">
        <v>89</v>
      </c>
      <c r="B18" s="11">
        <v>44552</v>
      </c>
      <c r="C18" s="5">
        <v>14</v>
      </c>
      <c r="D18" s="6"/>
      <c r="E18" s="6">
        <v>375</v>
      </c>
      <c r="F18" s="25">
        <f t="shared" si="0"/>
        <v>23122.97</v>
      </c>
      <c r="G18" s="7">
        <f t="shared" si="1"/>
        <v>35794.44</v>
      </c>
    </row>
    <row r="19" spans="1:7" s="2" customFormat="1" ht="15.5" x14ac:dyDescent="0.35">
      <c r="A19" s="3" t="s">
        <v>89</v>
      </c>
      <c r="B19" s="11">
        <v>44552</v>
      </c>
      <c r="C19" s="5">
        <v>15</v>
      </c>
      <c r="D19" s="6"/>
      <c r="E19" s="6">
        <v>750</v>
      </c>
      <c r="F19" s="25">
        <f t="shared" si="0"/>
        <v>22372.97</v>
      </c>
      <c r="G19" s="7">
        <f t="shared" si="1"/>
        <v>35044.44</v>
      </c>
    </row>
    <row r="20" spans="1:7" s="2" customFormat="1" ht="15.5" x14ac:dyDescent="0.35">
      <c r="A20" s="3" t="s">
        <v>108</v>
      </c>
      <c r="B20" s="11">
        <v>44552</v>
      </c>
      <c r="C20" s="5">
        <v>16</v>
      </c>
      <c r="D20" s="6"/>
      <c r="E20" s="6">
        <v>900</v>
      </c>
      <c r="F20" s="25">
        <f t="shared" si="0"/>
        <v>21472.97</v>
      </c>
      <c r="G20" s="7">
        <f t="shared" si="1"/>
        <v>34144.44</v>
      </c>
    </row>
    <row r="21" spans="1:7" s="2" customFormat="1" ht="15.5" x14ac:dyDescent="0.35">
      <c r="A21" s="3" t="s">
        <v>89</v>
      </c>
      <c r="B21" s="11">
        <v>44552</v>
      </c>
      <c r="C21" s="5">
        <v>17</v>
      </c>
      <c r="D21" s="6"/>
      <c r="E21" s="6">
        <v>1000</v>
      </c>
      <c r="F21" s="25">
        <f t="shared" si="0"/>
        <v>20472.97</v>
      </c>
      <c r="G21" s="7">
        <f t="shared" si="1"/>
        <v>33144.44</v>
      </c>
    </row>
    <row r="22" spans="1:7" s="2" customFormat="1" ht="15.5" x14ac:dyDescent="0.35">
      <c r="A22" s="3" t="s">
        <v>109</v>
      </c>
      <c r="B22" s="11">
        <v>44552</v>
      </c>
      <c r="C22" s="5">
        <v>18</v>
      </c>
      <c r="D22" s="6"/>
      <c r="E22" s="6">
        <v>2650</v>
      </c>
      <c r="F22" s="25">
        <f t="shared" si="0"/>
        <v>17822.97</v>
      </c>
      <c r="G22" s="7">
        <f t="shared" si="1"/>
        <v>30494.440000000002</v>
      </c>
    </row>
    <row r="23" spans="1:7" s="2" customFormat="1" ht="15.5" x14ac:dyDescent="0.35">
      <c r="A23" s="3" t="s">
        <v>106</v>
      </c>
      <c r="B23" s="11">
        <v>44552</v>
      </c>
      <c r="C23" s="5">
        <v>19</v>
      </c>
      <c r="D23" s="6"/>
      <c r="E23" s="6">
        <v>100</v>
      </c>
      <c r="F23" s="25">
        <f t="shared" si="0"/>
        <v>17722.97</v>
      </c>
      <c r="G23" s="7">
        <f t="shared" si="1"/>
        <v>30394.440000000002</v>
      </c>
    </row>
    <row r="24" spans="1:7" s="2" customFormat="1" ht="15.5" x14ac:dyDescent="0.35">
      <c r="A24" s="3" t="s">
        <v>107</v>
      </c>
      <c r="B24" s="11">
        <v>44552</v>
      </c>
      <c r="C24" s="5">
        <v>20</v>
      </c>
      <c r="D24" s="6"/>
      <c r="E24" s="6">
        <v>100</v>
      </c>
      <c r="F24" s="25">
        <f t="shared" si="0"/>
        <v>17622.97</v>
      </c>
      <c r="G24" s="7">
        <f t="shared" si="1"/>
        <v>30294.440000000002</v>
      </c>
    </row>
    <row r="25" spans="1:7" s="2" customFormat="1" ht="15.5" x14ac:dyDescent="0.35">
      <c r="A25" s="3" t="s">
        <v>110</v>
      </c>
      <c r="B25" s="11">
        <v>44560</v>
      </c>
      <c r="C25" s="5">
        <v>21</v>
      </c>
      <c r="D25" s="6">
        <v>900</v>
      </c>
      <c r="E25" s="6"/>
      <c r="F25" s="25">
        <f t="shared" si="0"/>
        <v>18522.97</v>
      </c>
      <c r="G25" s="7">
        <f t="shared" si="1"/>
        <v>31194.440000000002</v>
      </c>
    </row>
    <row r="26" spans="1:7" ht="15.5" x14ac:dyDescent="0.35">
      <c r="A26" s="3"/>
      <c r="B26" s="3"/>
      <c r="C26" s="5"/>
      <c r="D26" s="6"/>
      <c r="E26" s="6"/>
      <c r="F26" s="24"/>
      <c r="G26" s="7"/>
    </row>
    <row r="27" spans="1:7" ht="15.5" x14ac:dyDescent="0.35">
      <c r="A27" s="3"/>
      <c r="B27" s="11"/>
      <c r="C27" s="5"/>
      <c r="D27" s="6"/>
      <c r="E27" s="6"/>
      <c r="F27" s="6"/>
      <c r="G27" s="7"/>
    </row>
    <row r="28" spans="1:7" ht="15.5" x14ac:dyDescent="0.35">
      <c r="A28" s="14" t="s">
        <v>92</v>
      </c>
      <c r="B28" s="12"/>
      <c r="C28" s="4"/>
      <c r="D28" s="16">
        <f>SUM(D4:D25)</f>
        <v>43315.97</v>
      </c>
      <c r="E28" s="16">
        <f>SUM(E4:E25)</f>
        <v>24793</v>
      </c>
      <c r="F28" s="16"/>
      <c r="G28" s="4"/>
    </row>
    <row r="29" spans="1:7" s="17" customFormat="1" ht="15.5" x14ac:dyDescent="0.35">
      <c r="A29" s="14" t="s">
        <v>93</v>
      </c>
      <c r="B29" s="15"/>
      <c r="C29" s="14"/>
      <c r="D29" s="14"/>
      <c r="E29" s="14"/>
      <c r="F29" s="16">
        <v>18522.97</v>
      </c>
      <c r="G29" s="9">
        <v>31194.44</v>
      </c>
    </row>
    <row r="30" spans="1:7" x14ac:dyDescent="0.35">
      <c r="A30" s="4"/>
      <c r="B30" s="12"/>
      <c r="C30" s="4"/>
      <c r="D30" s="4"/>
      <c r="E30" s="4"/>
      <c r="F30" s="4"/>
      <c r="G30" s="4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9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2"/>
  <sheetViews>
    <sheetView workbookViewId="0">
      <pane ySplit="1" topLeftCell="A2" activePane="bottomLeft" state="frozen"/>
      <selection pane="bottomLeft" activeCell="I9" sqref="I9"/>
    </sheetView>
  </sheetViews>
  <sheetFormatPr defaultRowHeight="14.5" x14ac:dyDescent="0.35"/>
  <cols>
    <col min="1" max="1" width="41.26953125" customWidth="1"/>
    <col min="2" max="2" width="16.81640625" style="13" customWidth="1"/>
    <col min="3" max="3" width="11.7265625" customWidth="1"/>
    <col min="4" max="4" width="14.26953125" bestFit="1" customWidth="1"/>
    <col min="5" max="5" width="15.1796875" bestFit="1" customWidth="1"/>
    <col min="6" max="6" width="14" customWidth="1"/>
    <col min="7" max="7" width="15.7265625" customWidth="1"/>
  </cols>
  <sheetData>
    <row r="1" spans="1:7" s="2" customFormat="1" ht="53.15" customHeight="1" x14ac:dyDescent="0.35">
      <c r="A1" s="35" t="s">
        <v>111</v>
      </c>
      <c r="B1" s="23" t="s">
        <v>23</v>
      </c>
      <c r="C1" s="23" t="s">
        <v>8</v>
      </c>
      <c r="D1" s="23" t="s">
        <v>2</v>
      </c>
      <c r="E1" s="23" t="s">
        <v>3</v>
      </c>
      <c r="F1" s="23" t="s">
        <v>28</v>
      </c>
      <c r="G1" s="23" t="s">
        <v>4</v>
      </c>
    </row>
    <row r="2" spans="1:7" s="2" customFormat="1" ht="15.5" x14ac:dyDescent="0.35">
      <c r="A2" s="3"/>
      <c r="B2" s="5"/>
      <c r="C2" s="3"/>
      <c r="D2" s="3"/>
      <c r="E2" s="3"/>
      <c r="F2" s="3"/>
      <c r="G2" s="3"/>
    </row>
    <row r="3" spans="1:7" s="2" customFormat="1" ht="15.5" x14ac:dyDescent="0.35">
      <c r="A3" s="8" t="s">
        <v>112</v>
      </c>
      <c r="B3" s="10"/>
      <c r="C3" s="3"/>
      <c r="D3" s="6"/>
      <c r="E3" s="3"/>
      <c r="F3" s="3"/>
      <c r="G3" s="9">
        <v>31194.44</v>
      </c>
    </row>
    <row r="4" spans="1:7" s="2" customFormat="1" ht="15.5" x14ac:dyDescent="0.35">
      <c r="A4" s="8"/>
      <c r="B4" s="10"/>
      <c r="C4" s="3"/>
      <c r="D4" s="6"/>
      <c r="E4" s="3"/>
      <c r="F4" s="3"/>
      <c r="G4" s="9"/>
    </row>
    <row r="5" spans="1:7" s="2" customFormat="1" ht="15.5" x14ac:dyDescent="0.35">
      <c r="A5" s="3" t="s">
        <v>113</v>
      </c>
      <c r="B5" s="11">
        <v>44581</v>
      </c>
      <c r="C5" s="5">
        <v>1</v>
      </c>
      <c r="D5" s="6"/>
      <c r="E5" s="6">
        <v>900</v>
      </c>
      <c r="F5" s="25">
        <f>SUM(F4+D5-E5)</f>
        <v>-900</v>
      </c>
      <c r="G5" s="7">
        <f>SUM(G3+D5-E5)</f>
        <v>30294.44</v>
      </c>
    </row>
    <row r="6" spans="1:7" s="2" customFormat="1" ht="15.5" x14ac:dyDescent="0.35">
      <c r="A6" s="3" t="s">
        <v>118</v>
      </c>
      <c r="B6" s="11">
        <v>44606</v>
      </c>
      <c r="C6" s="5">
        <v>2</v>
      </c>
      <c r="D6" s="6">
        <v>8581.4500000000007</v>
      </c>
      <c r="E6" s="6"/>
      <c r="F6" s="25">
        <f t="shared" ref="F6:F9" si="0">SUM(F5+D6-E6)</f>
        <v>7681.4500000000007</v>
      </c>
      <c r="G6" s="7">
        <f t="shared" ref="G6:G9" si="1">SUM(G5+D6-E6)</f>
        <v>38875.89</v>
      </c>
    </row>
    <row r="7" spans="1:7" s="2" customFormat="1" ht="15.5" x14ac:dyDescent="0.35">
      <c r="A7" s="3" t="s">
        <v>116</v>
      </c>
      <c r="B7" s="11">
        <v>44620</v>
      </c>
      <c r="C7" s="5">
        <v>3</v>
      </c>
      <c r="D7" s="6">
        <v>1350</v>
      </c>
      <c r="E7" s="6"/>
      <c r="F7" s="25">
        <f t="shared" si="0"/>
        <v>9031.4500000000007</v>
      </c>
      <c r="G7" s="7">
        <f t="shared" si="1"/>
        <v>40225.89</v>
      </c>
    </row>
    <row r="8" spans="1:7" s="2" customFormat="1" ht="15.5" x14ac:dyDescent="0.35">
      <c r="A8" s="3" t="s">
        <v>117</v>
      </c>
      <c r="B8" s="11">
        <v>44608</v>
      </c>
      <c r="C8" s="5">
        <v>4</v>
      </c>
      <c r="D8" s="6">
        <v>8540</v>
      </c>
      <c r="E8" s="6"/>
      <c r="F8" s="25">
        <f t="shared" si="0"/>
        <v>17571.45</v>
      </c>
      <c r="G8" s="7">
        <f t="shared" si="1"/>
        <v>48765.89</v>
      </c>
    </row>
    <row r="9" spans="1:7" s="2" customFormat="1" ht="15.5" x14ac:dyDescent="0.35">
      <c r="A9" s="3" t="s">
        <v>119</v>
      </c>
      <c r="B9" s="11">
        <v>44648</v>
      </c>
      <c r="C9" s="5">
        <v>5</v>
      </c>
      <c r="D9" s="6">
        <v>300</v>
      </c>
      <c r="E9" s="6"/>
      <c r="F9" s="25">
        <f t="shared" si="0"/>
        <v>17871.45</v>
      </c>
      <c r="G9" s="7">
        <f t="shared" si="1"/>
        <v>49065.89</v>
      </c>
    </row>
    <row r="10" spans="1:7" s="2" customFormat="1" ht="15.5" x14ac:dyDescent="0.35">
      <c r="A10" s="3"/>
      <c r="B10" s="11"/>
      <c r="C10" s="5"/>
      <c r="D10" s="6"/>
      <c r="E10" s="6"/>
      <c r="F10" s="25"/>
      <c r="G10" s="7"/>
    </row>
    <row r="11" spans="1:7" s="2" customFormat="1" ht="15.5" x14ac:dyDescent="0.35">
      <c r="A11" s="3"/>
      <c r="B11" s="11"/>
      <c r="C11" s="5"/>
      <c r="D11" s="6"/>
      <c r="E11" s="6"/>
      <c r="F11" s="25"/>
      <c r="G11" s="7"/>
    </row>
    <row r="12" spans="1:7" s="2" customFormat="1" ht="15.5" x14ac:dyDescent="0.35">
      <c r="A12" s="3"/>
      <c r="B12" s="11"/>
      <c r="C12" s="5"/>
      <c r="D12" s="6"/>
      <c r="E12" s="6"/>
      <c r="F12" s="25"/>
      <c r="G12" s="7"/>
    </row>
    <row r="13" spans="1:7" s="2" customFormat="1" ht="15.5" x14ac:dyDescent="0.35">
      <c r="A13" s="3"/>
      <c r="B13" s="11"/>
      <c r="C13" s="5"/>
      <c r="D13" s="6"/>
      <c r="E13" s="6"/>
      <c r="F13" s="25"/>
      <c r="G13" s="7"/>
    </row>
    <row r="14" spans="1:7" s="2" customFormat="1" ht="15.5" x14ac:dyDescent="0.35">
      <c r="A14" s="3"/>
      <c r="B14" s="11"/>
      <c r="C14" s="5"/>
      <c r="D14" s="6"/>
      <c r="E14" s="6"/>
      <c r="F14" s="25"/>
      <c r="G14" s="7"/>
    </row>
    <row r="15" spans="1:7" s="2" customFormat="1" ht="15.5" x14ac:dyDescent="0.35">
      <c r="A15" s="3"/>
      <c r="B15" s="11"/>
      <c r="C15" s="5"/>
      <c r="D15" s="6"/>
      <c r="E15" s="6"/>
      <c r="F15" s="25"/>
      <c r="G15" s="7"/>
    </row>
    <row r="16" spans="1:7" s="2" customFormat="1" ht="15.5" x14ac:dyDescent="0.35">
      <c r="A16" s="3"/>
      <c r="B16" s="11"/>
      <c r="C16" s="5"/>
      <c r="D16" s="6"/>
      <c r="E16" s="6"/>
      <c r="F16" s="25"/>
      <c r="G16" s="7"/>
    </row>
    <row r="17" spans="1:7" s="2" customFormat="1" ht="15.5" x14ac:dyDescent="0.35">
      <c r="A17" s="3"/>
      <c r="B17" s="11"/>
      <c r="C17" s="5"/>
      <c r="D17" s="6"/>
      <c r="E17" s="6"/>
      <c r="F17" s="25"/>
      <c r="G17" s="7"/>
    </row>
    <row r="18" spans="1:7" s="2" customFormat="1" ht="15.5" x14ac:dyDescent="0.35">
      <c r="A18" s="3"/>
      <c r="B18" s="11"/>
      <c r="C18" s="5"/>
      <c r="D18" s="6"/>
      <c r="E18" s="6"/>
      <c r="F18" s="25"/>
      <c r="G18" s="7"/>
    </row>
    <row r="19" spans="1:7" s="2" customFormat="1" ht="15.5" x14ac:dyDescent="0.35">
      <c r="A19" s="3"/>
      <c r="B19" s="11"/>
      <c r="C19" s="5"/>
      <c r="D19" s="6"/>
      <c r="E19" s="6"/>
      <c r="F19" s="25"/>
      <c r="G19" s="7"/>
    </row>
    <row r="20" spans="1:7" s="2" customFormat="1" ht="15.5" x14ac:dyDescent="0.35">
      <c r="A20" s="3"/>
      <c r="B20" s="11"/>
      <c r="C20" s="5"/>
      <c r="D20" s="6"/>
      <c r="E20" s="6"/>
      <c r="F20" s="25"/>
      <c r="G20" s="7"/>
    </row>
    <row r="21" spans="1:7" s="2" customFormat="1" ht="15.5" x14ac:dyDescent="0.35">
      <c r="A21" s="3"/>
      <c r="B21" s="11"/>
      <c r="C21" s="5"/>
      <c r="D21" s="6"/>
      <c r="E21" s="6"/>
      <c r="F21" s="25"/>
      <c r="G21" s="7"/>
    </row>
    <row r="22" spans="1:7" s="2" customFormat="1" ht="15.5" x14ac:dyDescent="0.35">
      <c r="A22" s="3"/>
      <c r="B22" s="11"/>
      <c r="C22" s="5"/>
      <c r="D22" s="6"/>
      <c r="E22" s="6"/>
      <c r="F22" s="25"/>
      <c r="G22" s="7"/>
    </row>
    <row r="23" spans="1:7" s="2" customFormat="1" ht="15.5" x14ac:dyDescent="0.35">
      <c r="A23" s="3"/>
      <c r="B23" s="11"/>
      <c r="C23" s="5"/>
      <c r="D23" s="6"/>
      <c r="E23" s="6"/>
      <c r="F23" s="25"/>
      <c r="G23" s="7"/>
    </row>
    <row r="24" spans="1:7" s="2" customFormat="1" ht="15.5" x14ac:dyDescent="0.35">
      <c r="A24" s="3"/>
      <c r="B24" s="11"/>
      <c r="C24" s="5"/>
      <c r="D24" s="6"/>
      <c r="E24" s="6"/>
      <c r="F24" s="25"/>
      <c r="G24" s="7"/>
    </row>
    <row r="25" spans="1:7" s="2" customFormat="1" ht="15.5" x14ac:dyDescent="0.35">
      <c r="A25" s="3"/>
      <c r="B25" s="11"/>
      <c r="C25" s="5"/>
      <c r="D25" s="6"/>
      <c r="E25" s="6"/>
      <c r="F25" s="25"/>
      <c r="G25" s="7"/>
    </row>
    <row r="26" spans="1:7" s="2" customFormat="1" ht="15.5" x14ac:dyDescent="0.35">
      <c r="A26" s="3"/>
      <c r="B26" s="11"/>
      <c r="C26" s="5"/>
      <c r="D26" s="6"/>
      <c r="E26" s="6"/>
      <c r="F26" s="25"/>
      <c r="G26" s="7"/>
    </row>
    <row r="27" spans="1:7" s="2" customFormat="1" ht="15.5" x14ac:dyDescent="0.35">
      <c r="A27" s="3"/>
      <c r="B27" s="11"/>
      <c r="C27" s="5"/>
      <c r="D27" s="6"/>
      <c r="E27" s="6"/>
      <c r="F27" s="25"/>
      <c r="G27" s="7"/>
    </row>
    <row r="28" spans="1:7" ht="15.5" x14ac:dyDescent="0.35">
      <c r="A28" s="3"/>
      <c r="B28" s="3"/>
      <c r="C28" s="5"/>
      <c r="D28" s="6"/>
      <c r="E28" s="6"/>
      <c r="F28" s="24"/>
      <c r="G28" s="7"/>
    </row>
    <row r="29" spans="1:7" ht="15.5" x14ac:dyDescent="0.35">
      <c r="A29" s="3"/>
      <c r="B29" s="11"/>
      <c r="C29" s="5"/>
      <c r="D29" s="6"/>
      <c r="E29" s="6"/>
      <c r="F29" s="6"/>
      <c r="G29" s="7"/>
    </row>
    <row r="30" spans="1:7" ht="15.5" x14ac:dyDescent="0.35">
      <c r="A30" s="14" t="s">
        <v>114</v>
      </c>
      <c r="B30" s="12"/>
      <c r="C30" s="4"/>
      <c r="D30" s="16">
        <f>SUM(D4:D27)</f>
        <v>18771.45</v>
      </c>
      <c r="E30" s="16">
        <f>SUM(E4:E27)</f>
        <v>900</v>
      </c>
      <c r="F30" s="16"/>
      <c r="G30" s="4"/>
    </row>
    <row r="31" spans="1:7" s="17" customFormat="1" ht="15.5" x14ac:dyDescent="0.35">
      <c r="A31" s="14" t="s">
        <v>115</v>
      </c>
      <c r="B31" s="15"/>
      <c r="C31" s="14"/>
      <c r="D31" s="14"/>
      <c r="E31" s="14"/>
      <c r="F31" s="16">
        <v>18522.97</v>
      </c>
      <c r="G31" s="9">
        <v>31194.44</v>
      </c>
    </row>
    <row r="32" spans="1:7" x14ac:dyDescent="0.35">
      <c r="A32" s="4"/>
      <c r="B32" s="12"/>
      <c r="C32" s="4"/>
      <c r="D32" s="4"/>
      <c r="E32" s="4"/>
      <c r="F32" s="4"/>
      <c r="G32" s="4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9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2017</vt:lpstr>
      <vt:lpstr>2018</vt:lpstr>
      <vt:lpstr>2019</vt:lpstr>
      <vt:lpstr>2020</vt:lpstr>
      <vt:lpstr>2021</vt:lpstr>
      <vt:lpstr>2022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Strömberg</dc:creator>
  <cp:lastModifiedBy>Anneli Nogelius</cp:lastModifiedBy>
  <cp:lastPrinted>2022-02-11T11:25:48Z</cp:lastPrinted>
  <dcterms:created xsi:type="dcterms:W3CDTF">2017-07-01T05:45:04Z</dcterms:created>
  <dcterms:modified xsi:type="dcterms:W3CDTF">2022-05-31T06:15:11Z</dcterms:modified>
</cp:coreProperties>
</file>